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3\Skyting\"/>
    </mc:Choice>
  </mc:AlternateContent>
  <xr:revisionPtr revIDLastSave="0" documentId="13_ncr:1_{2AE52B97-449C-4089-BE7C-9AED64722D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9" i="1" l="1"/>
  <c r="AB28" i="1"/>
  <c r="AB25" i="1"/>
  <c r="AB20" i="1"/>
  <c r="AB19" i="1"/>
  <c r="AB23" i="1"/>
  <c r="AB22" i="1"/>
  <c r="AB21" i="1"/>
  <c r="AB16" i="1"/>
  <c r="AB8" i="1"/>
  <c r="AB12" i="1"/>
  <c r="AB24" i="1"/>
  <c r="AB10" i="1"/>
  <c r="AB17" i="1"/>
  <c r="AB14" i="1"/>
  <c r="AB13" i="1"/>
  <c r="AB9" i="1"/>
  <c r="AB11" i="1"/>
  <c r="AB15" i="1"/>
  <c r="AB18" i="1"/>
  <c r="U31" i="1"/>
  <c r="U29" i="1"/>
  <c r="U28" i="1"/>
  <c r="U25" i="1"/>
  <c r="U20" i="1"/>
  <c r="U19" i="1"/>
  <c r="U23" i="1"/>
  <c r="U22" i="1"/>
  <c r="U21" i="1"/>
  <c r="U16" i="1"/>
  <c r="U8" i="1"/>
  <c r="U12" i="1"/>
  <c r="U24" i="1"/>
  <c r="U10" i="1"/>
  <c r="U17" i="1"/>
  <c r="U14" i="1"/>
  <c r="U13" i="1"/>
  <c r="U9" i="1"/>
  <c r="U11" i="1"/>
  <c r="U15" i="1"/>
  <c r="U18" i="1"/>
  <c r="U7" i="1"/>
  <c r="R31" i="1"/>
  <c r="O30" i="1"/>
  <c r="O29" i="1"/>
  <c r="O28" i="1"/>
  <c r="O27" i="1"/>
  <c r="O26" i="1"/>
  <c r="O25" i="1"/>
  <c r="O20" i="1"/>
  <c r="O19" i="1"/>
  <c r="O23" i="1"/>
  <c r="O22" i="1"/>
  <c r="O21" i="1"/>
  <c r="O16" i="1"/>
  <c r="O8" i="1"/>
  <c r="O12" i="1"/>
  <c r="O24" i="1"/>
  <c r="O10" i="1"/>
  <c r="O17" i="1"/>
  <c r="O14" i="1"/>
  <c r="O13" i="1"/>
  <c r="O9" i="1"/>
  <c r="O11" i="1"/>
  <c r="O15" i="1"/>
  <c r="O18" i="1"/>
  <c r="O7" i="1"/>
  <c r="I30" i="1"/>
  <c r="I29" i="1"/>
  <c r="I28" i="1"/>
  <c r="I27" i="1"/>
  <c r="I26" i="1"/>
  <c r="I25" i="1"/>
  <c r="I20" i="1"/>
  <c r="I19" i="1"/>
  <c r="I23" i="1"/>
  <c r="I22" i="1"/>
  <c r="I21" i="1"/>
  <c r="I16" i="1"/>
  <c r="I8" i="1"/>
  <c r="I12" i="1"/>
  <c r="I24" i="1"/>
  <c r="I10" i="1"/>
  <c r="I17" i="1"/>
  <c r="I14" i="1"/>
  <c r="I13" i="1"/>
  <c r="I9" i="1"/>
  <c r="I11" i="1"/>
  <c r="I15" i="1"/>
  <c r="I18" i="1"/>
  <c r="AB7" i="1"/>
  <c r="AC19" i="1" l="1"/>
  <c r="AC11" i="1"/>
  <c r="AC13" i="1"/>
  <c r="AC25" i="1"/>
  <c r="AC20" i="1"/>
  <c r="AC24" i="1"/>
  <c r="AC15" i="1"/>
  <c r="AC17" i="1"/>
  <c r="AC23" i="1"/>
  <c r="AC21" i="1"/>
  <c r="AC29" i="1"/>
  <c r="AC22" i="1"/>
  <c r="AC14" i="1"/>
  <c r="AC9" i="1"/>
  <c r="AC10" i="1"/>
  <c r="AC18" i="1"/>
  <c r="AC16" i="1"/>
  <c r="AC8" i="1"/>
  <c r="AC12" i="1"/>
  <c r="AC28" i="1"/>
  <c r="L31" i="1"/>
  <c r="O31" i="1" s="1"/>
  <c r="I7" i="1"/>
  <c r="AA12" i="1"/>
  <c r="AA21" i="1"/>
  <c r="AA13" i="1"/>
  <c r="F31" i="1"/>
  <c r="I31" i="1" s="1"/>
  <c r="X31" i="1"/>
  <c r="AA31" i="1" s="1"/>
  <c r="AC31" i="1" l="1"/>
  <c r="AC7" i="1"/>
</calcChain>
</file>

<file path=xl/sharedStrings.xml><?xml version="1.0" encoding="utf-8"?>
<sst xmlns="http://schemas.openxmlformats.org/spreadsheetml/2006/main" count="85" uniqueCount="62">
  <si>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</si>
  <si>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</si>
  <si>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</si>
  <si>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</si>
  <si>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</si>
  <si>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</si>
  <si>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</si>
  <si>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</si>
  <si>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</si>
  <si>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</si>
  <si>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</si>
  <si>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</si>
  <si>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</si>
  <si>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</si>
  <si>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</si>
  <si>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</si>
  <si>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</si>
  <si>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</si>
  <si>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</si>
  <si>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Øv 2</t>
  </si>
  <si>
    <t>NROF Kongsberg / HV-03</t>
  </si>
  <si>
    <t>Øv 1</t>
  </si>
  <si>
    <t>Øvelse 6</t>
  </si>
  <si>
    <t>Prosedyrefeil belønnes med 10 poeng minus</t>
  </si>
  <si>
    <t>NROF Kongsberg - Stevne Rifle og Pistol</t>
  </si>
  <si>
    <t>Sjt.Jon Andersen</t>
  </si>
  <si>
    <t>Kevin Sidro</t>
  </si>
  <si>
    <t>NROF Kongsberg / (HV)</t>
  </si>
  <si>
    <t>NROF Kongsberg / HV-03 (Gunnerside)</t>
  </si>
  <si>
    <t>NROF Kongsberg / (Hæren)</t>
  </si>
  <si>
    <t>Navn</t>
  </si>
  <si>
    <t>Jakob Evensen</t>
  </si>
  <si>
    <t>Sjt Kjell Øyvind Værnes</t>
  </si>
  <si>
    <t>Vkorp Gjermund Pettersen</t>
  </si>
  <si>
    <t>Fenr Jonny Jørgensen</t>
  </si>
  <si>
    <t>O-sjt Hans-Martin Ørebeck</t>
  </si>
  <si>
    <t>Klasse 2</t>
  </si>
  <si>
    <t>Klasse 4</t>
  </si>
  <si>
    <t>Kapt Fredrik Glette</t>
  </si>
  <si>
    <t>Sjt Lars Selnes</t>
  </si>
  <si>
    <t>Lt Rune Poortman</t>
  </si>
  <si>
    <t>Lt Tom Harris Nilsen</t>
  </si>
  <si>
    <t>Fenr Roy Wang</t>
  </si>
  <si>
    <t>Lt Johan Røneid</t>
  </si>
  <si>
    <t>Korp Jan A. Larsen</t>
  </si>
  <si>
    <t>Lt Bjørn Øyahals</t>
  </si>
  <si>
    <t>Fenr Willy Alfsen</t>
  </si>
  <si>
    <t>Kvm Tommy Hvidsten</t>
  </si>
  <si>
    <t>NROF Kongsberg / (Sjøforsvaret)</t>
  </si>
  <si>
    <t>Aase Renee Hole</t>
  </si>
  <si>
    <t>NROF Kongsberg</t>
  </si>
  <si>
    <t>Eivind Foss-Pedersen</t>
  </si>
  <si>
    <t>Fenr Bård Kanstad</t>
  </si>
  <si>
    <t>Heistadmoen, 02.05.2023</t>
  </si>
  <si>
    <t>Fredrik Glette</t>
  </si>
  <si>
    <t>Kapt Jan Stensvold</t>
  </si>
  <si>
    <t>NROF Kongsberg / FSA</t>
  </si>
  <si>
    <t>Øvelse 3</t>
  </si>
  <si>
    <t>12 skudd rifle fritt fordelt i 2 magasiner, fri skytestilling, avstand 100m, 2 halvfigurer og 4 kvartfigurer, ladd og 45 grader ved ild, 45s skytetid.</t>
  </si>
  <si>
    <t>12 skudd pistol fritt fordelt i 2 magasiner, stående fri skytestilling, avstand 15m, 2 halvfigurer og 4 kvartfigurer, ladd og 45 grader ved ild, 45s skytetid.</t>
  </si>
  <si>
    <t>Øv 3</t>
  </si>
  <si>
    <t>9 skudd rifle + 9 skudd pistol, stående fri skytestilling, avstand 20m, 2 halvfigurer  og 4 kvartfigurer, begge våpen ladd, pistol hylstret, rifle 45 grader ved ild, 45s skytetid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</si>
</sst>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198120</xdr:colOff>
      <xdr:row>0</xdr:row>
      <xdr:rowOff>7620</xdr:rowOff>
    </xdr:from>
    <xdr:to>
      <xdr:col>28</xdr:col>
      <xdr:colOff>285749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8"/>
  <sheetViews>
    <sheetView tabSelected="1" zoomScaleNormal="100" workbookViewId="0">
      <selection activeCell="B40" sqref="B40"/>
    </sheetView>
  </sheetViews>
  <sheetFormatPr defaultColWidth="9.109375" defaultRowHeight="13.2" x14ac:dyDescent="0.25"/>
  <cols>
    <col min="1" max="1" width="6.77734375" customWidth="1"/>
    <col min="2" max="2" width="31.77734375" customWidth="1"/>
    <col min="3" max="3" width="28.77734375" customWidth="1"/>
    <col min="4" max="8" width="4.77734375" customWidth="1"/>
    <col min="9" max="9" width="5.77734375" customWidth="1"/>
    <col min="10" max="21" width="4.88671875" customWidth="1"/>
    <col min="22" max="22" width="4.88671875" hidden="1" customWidth="1"/>
    <col min="23" max="23" width="5.109375" hidden="1" customWidth="1"/>
    <col min="24" max="24" width="4.5546875" hidden="1" customWidth="1"/>
    <col min="25" max="25" width="5.6640625" hidden="1" customWidth="1"/>
    <col min="26" max="27" width="4.44140625" hidden="1" customWidth="1"/>
    <col min="28" max="28" width="4.6640625" customWidth="1"/>
    <col min="29" max="29" width="6.77734375" customWidth="1"/>
  </cols>
  <sheetData>
    <row r="1" spans="1:29" ht="22.8" x14ac:dyDescent="0.4">
      <c r="A1" s="50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2"/>
    </row>
    <row r="2" spans="1:29" ht="18" customHeight="1" thickBot="1" x14ac:dyDescent="0.35">
      <c r="A2" s="53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thickBot="1" x14ac:dyDescent="0.3">
      <c r="A5" s="45"/>
      <c r="B5" s="46" t="s">
        <v>30</v>
      </c>
      <c r="C5" s="37"/>
      <c r="D5" s="60" t="s">
        <v>18</v>
      </c>
      <c r="E5" s="61"/>
      <c r="F5" s="61"/>
      <c r="G5" s="62"/>
      <c r="H5" s="62"/>
      <c r="I5" s="63"/>
      <c r="J5" s="60" t="s">
        <v>17</v>
      </c>
      <c r="K5" s="61"/>
      <c r="L5" s="61"/>
      <c r="M5" s="62"/>
      <c r="N5" s="62"/>
      <c r="O5" s="63"/>
      <c r="P5" s="58" t="s">
        <v>57</v>
      </c>
      <c r="Q5" s="58"/>
      <c r="R5" s="58"/>
      <c r="S5" s="58"/>
      <c r="T5" s="58"/>
      <c r="U5" s="59"/>
      <c r="V5" s="58" t="s">
        <v>22</v>
      </c>
      <c r="W5" s="58"/>
      <c r="X5" s="58"/>
      <c r="Y5" s="58"/>
      <c r="Z5" s="58"/>
      <c r="AA5" s="59"/>
      <c r="AB5" s="56" t="s">
        <v>4</v>
      </c>
      <c r="AC5" s="56" t="s">
        <v>2</v>
      </c>
    </row>
    <row r="6" spans="1:29" ht="13.5" customHeight="1" thickBot="1" x14ac:dyDescent="0.3">
      <c r="A6" s="49" t="s">
        <v>36</v>
      </c>
      <c r="B6" s="47"/>
      <c r="C6" s="38" t="s">
        <v>15</v>
      </c>
      <c r="D6" s="68" t="s">
        <v>5</v>
      </c>
      <c r="E6" s="69"/>
      <c r="F6" s="70"/>
      <c r="G6" s="39" t="s">
        <v>12</v>
      </c>
      <c r="H6" s="39" t="s">
        <v>1</v>
      </c>
      <c r="I6" s="40" t="s">
        <v>0</v>
      </c>
      <c r="J6" s="68" t="s">
        <v>5</v>
      </c>
      <c r="K6" s="69"/>
      <c r="L6" s="70"/>
      <c r="M6" s="39" t="s">
        <v>12</v>
      </c>
      <c r="N6" s="39" t="s">
        <v>1</v>
      </c>
      <c r="O6" s="40" t="s">
        <v>0</v>
      </c>
      <c r="P6" s="71" t="s">
        <v>5</v>
      </c>
      <c r="Q6" s="72"/>
      <c r="R6" s="73"/>
      <c r="S6" s="41" t="s">
        <v>12</v>
      </c>
      <c r="T6" s="42" t="s">
        <v>1</v>
      </c>
      <c r="U6" s="43" t="s">
        <v>0</v>
      </c>
      <c r="V6" s="71" t="s">
        <v>13</v>
      </c>
      <c r="W6" s="72"/>
      <c r="X6" s="72"/>
      <c r="Y6" s="72"/>
      <c r="Z6" s="73"/>
      <c r="AA6" s="44" t="s">
        <v>0</v>
      </c>
      <c r="AB6" s="57"/>
      <c r="AC6" s="57"/>
    </row>
    <row r="7" spans="1:29" ht="18.75" customHeight="1" x14ac:dyDescent="0.25">
      <c r="A7" s="28">
        <v>1</v>
      </c>
      <c r="B7" s="31" t="s">
        <v>25</v>
      </c>
      <c r="C7" s="35" t="s">
        <v>20</v>
      </c>
      <c r="D7" s="22">
        <v>6</v>
      </c>
      <c r="E7" s="23">
        <v>12</v>
      </c>
      <c r="F7" s="23">
        <v>8</v>
      </c>
      <c r="G7" s="23"/>
      <c r="H7" s="23"/>
      <c r="I7" s="24">
        <f t="shared" ref="I7:I25" si="0">SUM(D7*5,E7,F7,G7*-7,H7*-10)</f>
        <v>50</v>
      </c>
      <c r="J7" s="22">
        <v>6</v>
      </c>
      <c r="K7" s="23">
        <v>12</v>
      </c>
      <c r="L7" s="23">
        <v>10</v>
      </c>
      <c r="M7" s="23"/>
      <c r="N7" s="23"/>
      <c r="O7" s="24">
        <f t="shared" ref="O7:O25" si="1">SUM(J7*5,K7,L7,M7*-7,N7*-10)</f>
        <v>52</v>
      </c>
      <c r="P7" s="22">
        <v>6</v>
      </c>
      <c r="Q7" s="23">
        <v>18</v>
      </c>
      <c r="R7" s="23">
        <v>16</v>
      </c>
      <c r="S7" s="23"/>
      <c r="T7" s="23"/>
      <c r="U7" s="24">
        <f t="shared" ref="U7:U25" si="2">SUM(P7*5,Q7,R7,S7*-7,T7*-10)</f>
        <v>64</v>
      </c>
      <c r="V7" s="22"/>
      <c r="W7" s="23"/>
      <c r="X7" s="23"/>
      <c r="Y7" s="23"/>
      <c r="Z7" s="23"/>
      <c r="AA7" s="24"/>
      <c r="AB7" s="29">
        <f t="shared" ref="AB7:AB25" si="3">F7+L7+R7+X7</f>
        <v>34</v>
      </c>
      <c r="AC7" s="30">
        <f t="shared" ref="AC7:AC25" si="4">SUM(I7+O7+U7)</f>
        <v>166</v>
      </c>
    </row>
    <row r="8" spans="1:29" ht="18.75" customHeight="1" x14ac:dyDescent="0.25">
      <c r="A8" s="3">
        <v>2</v>
      </c>
      <c r="B8" s="31" t="s">
        <v>40</v>
      </c>
      <c r="C8" s="35" t="s">
        <v>20</v>
      </c>
      <c r="D8" s="15">
        <v>6</v>
      </c>
      <c r="E8" s="16">
        <v>12</v>
      </c>
      <c r="F8" s="16">
        <v>8</v>
      </c>
      <c r="G8" s="16"/>
      <c r="H8" s="16"/>
      <c r="I8" s="17">
        <f t="shared" si="0"/>
        <v>50</v>
      </c>
      <c r="J8" s="15">
        <v>6</v>
      </c>
      <c r="K8" s="16">
        <v>12</v>
      </c>
      <c r="L8" s="16">
        <v>12</v>
      </c>
      <c r="M8" s="16"/>
      <c r="N8" s="16"/>
      <c r="O8" s="17">
        <f t="shared" si="1"/>
        <v>54</v>
      </c>
      <c r="P8" s="15">
        <v>6</v>
      </c>
      <c r="Q8" s="16">
        <v>18</v>
      </c>
      <c r="R8" s="16">
        <v>11</v>
      </c>
      <c r="S8" s="16"/>
      <c r="T8" s="16"/>
      <c r="U8" s="17">
        <f t="shared" si="2"/>
        <v>59</v>
      </c>
      <c r="V8" s="15"/>
      <c r="W8" s="16"/>
      <c r="X8" s="16"/>
      <c r="Y8" s="16"/>
      <c r="Z8" s="16"/>
      <c r="AA8" s="17"/>
      <c r="AB8" s="32">
        <f t="shared" si="3"/>
        <v>31</v>
      </c>
      <c r="AC8" s="33">
        <f t="shared" si="4"/>
        <v>163</v>
      </c>
    </row>
    <row r="9" spans="1:29" ht="18.75" customHeight="1" x14ac:dyDescent="0.25">
      <c r="A9" s="3">
        <v>3</v>
      </c>
      <c r="B9" s="31" t="s">
        <v>43</v>
      </c>
      <c r="C9" s="35" t="s">
        <v>27</v>
      </c>
      <c r="D9" s="15">
        <v>6</v>
      </c>
      <c r="E9" s="16">
        <v>12</v>
      </c>
      <c r="F9" s="16">
        <v>8</v>
      </c>
      <c r="G9" s="16"/>
      <c r="H9" s="16"/>
      <c r="I9" s="17">
        <f t="shared" si="0"/>
        <v>50</v>
      </c>
      <c r="J9" s="15">
        <v>6</v>
      </c>
      <c r="K9" s="16">
        <v>11</v>
      </c>
      <c r="L9" s="16">
        <v>8</v>
      </c>
      <c r="M9" s="16"/>
      <c r="N9" s="16"/>
      <c r="O9" s="17">
        <f t="shared" si="1"/>
        <v>49</v>
      </c>
      <c r="P9" s="15">
        <v>6</v>
      </c>
      <c r="Q9" s="16">
        <v>18</v>
      </c>
      <c r="R9" s="16">
        <v>13</v>
      </c>
      <c r="S9" s="16"/>
      <c r="T9" s="16"/>
      <c r="U9" s="17">
        <f t="shared" si="2"/>
        <v>61</v>
      </c>
      <c r="V9" s="15"/>
      <c r="W9" s="16"/>
      <c r="X9" s="16"/>
      <c r="Y9" s="16"/>
      <c r="Z9" s="16"/>
      <c r="AA9" s="17"/>
      <c r="AB9" s="32">
        <f t="shared" si="3"/>
        <v>29</v>
      </c>
      <c r="AC9" s="33">
        <f t="shared" si="4"/>
        <v>160</v>
      </c>
    </row>
    <row r="10" spans="1:29" ht="18.75" customHeight="1" x14ac:dyDescent="0.25">
      <c r="A10" s="3">
        <v>4</v>
      </c>
      <c r="B10" s="31" t="s">
        <v>26</v>
      </c>
      <c r="C10" s="35" t="s">
        <v>28</v>
      </c>
      <c r="D10" s="15">
        <v>6</v>
      </c>
      <c r="E10" s="16">
        <v>12</v>
      </c>
      <c r="F10" s="16">
        <v>8</v>
      </c>
      <c r="G10" s="16"/>
      <c r="H10" s="16"/>
      <c r="I10" s="17">
        <f t="shared" si="0"/>
        <v>50</v>
      </c>
      <c r="J10" s="15">
        <v>6</v>
      </c>
      <c r="K10" s="16">
        <v>11</v>
      </c>
      <c r="L10" s="16">
        <v>5</v>
      </c>
      <c r="M10" s="16"/>
      <c r="N10" s="16"/>
      <c r="O10" s="17">
        <f t="shared" si="1"/>
        <v>46</v>
      </c>
      <c r="P10" s="15">
        <v>6</v>
      </c>
      <c r="Q10" s="16">
        <v>16</v>
      </c>
      <c r="R10" s="16">
        <v>9</v>
      </c>
      <c r="S10" s="16"/>
      <c r="T10" s="16"/>
      <c r="U10" s="17">
        <f t="shared" si="2"/>
        <v>55</v>
      </c>
      <c r="V10" s="15"/>
      <c r="W10" s="16"/>
      <c r="X10" s="16"/>
      <c r="Y10" s="16"/>
      <c r="Z10" s="16"/>
      <c r="AA10" s="17"/>
      <c r="AB10" s="32">
        <f t="shared" si="3"/>
        <v>22</v>
      </c>
      <c r="AC10" s="33">
        <f t="shared" si="4"/>
        <v>151</v>
      </c>
    </row>
    <row r="11" spans="1:29" ht="18.75" customHeight="1" x14ac:dyDescent="0.25">
      <c r="A11" s="3">
        <v>5</v>
      </c>
      <c r="B11" s="31" t="s">
        <v>33</v>
      </c>
      <c r="C11" s="35" t="s">
        <v>20</v>
      </c>
      <c r="D11" s="15">
        <v>5</v>
      </c>
      <c r="E11" s="16">
        <v>8</v>
      </c>
      <c r="F11" s="16">
        <v>4</v>
      </c>
      <c r="G11" s="16"/>
      <c r="H11" s="16"/>
      <c r="I11" s="17">
        <f t="shared" si="0"/>
        <v>37</v>
      </c>
      <c r="J11" s="15">
        <v>6</v>
      </c>
      <c r="K11" s="16">
        <v>12</v>
      </c>
      <c r="L11" s="16">
        <v>8</v>
      </c>
      <c r="M11" s="16"/>
      <c r="N11" s="16"/>
      <c r="O11" s="17">
        <f t="shared" si="1"/>
        <v>50</v>
      </c>
      <c r="P11" s="15">
        <v>6</v>
      </c>
      <c r="Q11" s="16">
        <v>17</v>
      </c>
      <c r="R11" s="16">
        <v>12</v>
      </c>
      <c r="S11" s="16"/>
      <c r="T11" s="16"/>
      <c r="U11" s="17">
        <f t="shared" si="2"/>
        <v>59</v>
      </c>
      <c r="V11" s="15"/>
      <c r="W11" s="16"/>
      <c r="X11" s="16"/>
      <c r="Y11" s="16"/>
      <c r="Z11" s="16"/>
      <c r="AA11" s="17"/>
      <c r="AB11" s="32">
        <f t="shared" si="3"/>
        <v>24</v>
      </c>
      <c r="AC11" s="33">
        <f t="shared" si="4"/>
        <v>146</v>
      </c>
    </row>
    <row r="12" spans="1:29" ht="18.75" customHeight="1" x14ac:dyDescent="0.25">
      <c r="A12" s="3">
        <v>6</v>
      </c>
      <c r="B12" s="31" t="s">
        <v>39</v>
      </c>
      <c r="C12" s="35" t="s">
        <v>27</v>
      </c>
      <c r="D12" s="15">
        <v>5</v>
      </c>
      <c r="E12" s="16">
        <v>10</v>
      </c>
      <c r="F12" s="16">
        <v>4</v>
      </c>
      <c r="G12" s="16"/>
      <c r="H12" s="16"/>
      <c r="I12" s="17">
        <f t="shared" si="0"/>
        <v>39</v>
      </c>
      <c r="J12" s="15">
        <v>6</v>
      </c>
      <c r="K12" s="16">
        <v>12</v>
      </c>
      <c r="L12" s="16">
        <v>7</v>
      </c>
      <c r="M12" s="16"/>
      <c r="N12" s="16"/>
      <c r="O12" s="17">
        <f t="shared" si="1"/>
        <v>49</v>
      </c>
      <c r="P12" s="15">
        <v>6</v>
      </c>
      <c r="Q12" s="16">
        <v>16</v>
      </c>
      <c r="R12" s="16">
        <v>11</v>
      </c>
      <c r="S12" s="16"/>
      <c r="T12" s="16"/>
      <c r="U12" s="17">
        <f t="shared" si="2"/>
        <v>57</v>
      </c>
      <c r="V12" s="15"/>
      <c r="W12" s="16"/>
      <c r="X12" s="16"/>
      <c r="Y12" s="16"/>
      <c r="Z12" s="16"/>
      <c r="AA12" s="17">
        <f>SUM(V12*5,W12,X12,Y12*-7,Z12*-10)</f>
        <v>0</v>
      </c>
      <c r="AB12" s="32">
        <f t="shared" si="3"/>
        <v>22</v>
      </c>
      <c r="AC12" s="33">
        <f t="shared" si="4"/>
        <v>145</v>
      </c>
    </row>
    <row r="13" spans="1:29" ht="18.75" customHeight="1" x14ac:dyDescent="0.25">
      <c r="A13" s="3">
        <v>7</v>
      </c>
      <c r="B13" s="31" t="s">
        <v>31</v>
      </c>
      <c r="C13" s="35" t="s">
        <v>28</v>
      </c>
      <c r="D13" s="15">
        <v>6</v>
      </c>
      <c r="E13" s="16">
        <v>10</v>
      </c>
      <c r="F13" s="16">
        <v>4</v>
      </c>
      <c r="G13" s="16"/>
      <c r="H13" s="16"/>
      <c r="I13" s="17">
        <f t="shared" si="0"/>
        <v>44</v>
      </c>
      <c r="J13" s="15">
        <v>6</v>
      </c>
      <c r="K13" s="16">
        <v>12</v>
      </c>
      <c r="L13" s="16">
        <v>4</v>
      </c>
      <c r="M13" s="16"/>
      <c r="N13" s="16"/>
      <c r="O13" s="17">
        <f t="shared" si="1"/>
        <v>46</v>
      </c>
      <c r="P13" s="15">
        <v>6</v>
      </c>
      <c r="Q13" s="16">
        <v>15</v>
      </c>
      <c r="R13" s="16">
        <v>6</v>
      </c>
      <c r="S13" s="16"/>
      <c r="T13" s="16"/>
      <c r="U13" s="17">
        <f t="shared" si="2"/>
        <v>51</v>
      </c>
      <c r="V13" s="15"/>
      <c r="W13" s="16"/>
      <c r="X13" s="16"/>
      <c r="Y13" s="16"/>
      <c r="Z13" s="16"/>
      <c r="AA13" s="17">
        <f>SUM(V13*5,W13,X13,Y13*-7,Z13*-10)</f>
        <v>0</v>
      </c>
      <c r="AB13" s="32">
        <f t="shared" si="3"/>
        <v>14</v>
      </c>
      <c r="AC13" s="33">
        <f t="shared" si="4"/>
        <v>141</v>
      </c>
    </row>
    <row r="14" spans="1:29" ht="18.75" customHeight="1" x14ac:dyDescent="0.25">
      <c r="A14" s="3">
        <v>8</v>
      </c>
      <c r="B14" s="31" t="s">
        <v>44</v>
      </c>
      <c r="C14" s="35" t="s">
        <v>29</v>
      </c>
      <c r="D14" s="15">
        <v>5</v>
      </c>
      <c r="E14" s="16">
        <v>7</v>
      </c>
      <c r="F14" s="16">
        <v>5</v>
      </c>
      <c r="G14" s="16"/>
      <c r="H14" s="16"/>
      <c r="I14" s="17">
        <f t="shared" si="0"/>
        <v>37</v>
      </c>
      <c r="J14" s="15">
        <v>6</v>
      </c>
      <c r="K14" s="16">
        <v>10</v>
      </c>
      <c r="L14" s="16">
        <v>5</v>
      </c>
      <c r="M14" s="16"/>
      <c r="N14" s="16"/>
      <c r="O14" s="17">
        <f t="shared" si="1"/>
        <v>45</v>
      </c>
      <c r="P14" s="15">
        <v>6</v>
      </c>
      <c r="Q14" s="16">
        <v>15</v>
      </c>
      <c r="R14" s="16">
        <v>12</v>
      </c>
      <c r="S14" s="16"/>
      <c r="T14" s="16"/>
      <c r="U14" s="17">
        <f t="shared" si="2"/>
        <v>57</v>
      </c>
      <c r="V14" s="15"/>
      <c r="W14" s="16"/>
      <c r="X14" s="16"/>
      <c r="Y14" s="16"/>
      <c r="Z14" s="16"/>
      <c r="AA14" s="17"/>
      <c r="AB14" s="32">
        <f t="shared" si="3"/>
        <v>22</v>
      </c>
      <c r="AC14" s="33">
        <f t="shared" si="4"/>
        <v>139</v>
      </c>
    </row>
    <row r="15" spans="1:29" ht="18.75" customHeight="1" x14ac:dyDescent="0.25">
      <c r="A15" s="3">
        <v>9</v>
      </c>
      <c r="B15" s="31" t="s">
        <v>34</v>
      </c>
      <c r="C15" s="35" t="s">
        <v>27</v>
      </c>
      <c r="D15" s="15">
        <v>4</v>
      </c>
      <c r="E15" s="16">
        <v>6</v>
      </c>
      <c r="F15" s="16">
        <v>0</v>
      </c>
      <c r="G15" s="16"/>
      <c r="H15" s="16"/>
      <c r="I15" s="17">
        <f t="shared" si="0"/>
        <v>26</v>
      </c>
      <c r="J15" s="15">
        <v>6</v>
      </c>
      <c r="K15" s="16">
        <v>11</v>
      </c>
      <c r="L15" s="16">
        <v>9</v>
      </c>
      <c r="M15" s="16"/>
      <c r="N15" s="16"/>
      <c r="O15" s="17">
        <f t="shared" si="1"/>
        <v>50</v>
      </c>
      <c r="P15" s="15">
        <v>6</v>
      </c>
      <c r="Q15" s="16">
        <v>18</v>
      </c>
      <c r="R15" s="16">
        <v>14</v>
      </c>
      <c r="S15" s="16"/>
      <c r="T15" s="16"/>
      <c r="U15" s="17">
        <f t="shared" si="2"/>
        <v>62</v>
      </c>
      <c r="V15" s="15"/>
      <c r="W15" s="16"/>
      <c r="X15" s="16"/>
      <c r="Y15" s="16"/>
      <c r="Z15" s="16"/>
      <c r="AA15" s="17"/>
      <c r="AB15" s="32">
        <f t="shared" si="3"/>
        <v>23</v>
      </c>
      <c r="AC15" s="33">
        <f t="shared" si="4"/>
        <v>138</v>
      </c>
    </row>
    <row r="16" spans="1:29" ht="18.75" customHeight="1" x14ac:dyDescent="0.25">
      <c r="A16" s="3">
        <v>10</v>
      </c>
      <c r="B16" s="31" t="s">
        <v>41</v>
      </c>
      <c r="C16" s="35" t="s">
        <v>27</v>
      </c>
      <c r="D16" s="15">
        <v>5</v>
      </c>
      <c r="E16" s="16">
        <v>7</v>
      </c>
      <c r="F16" s="16">
        <v>4</v>
      </c>
      <c r="G16" s="16"/>
      <c r="H16" s="16"/>
      <c r="I16" s="17">
        <f t="shared" si="0"/>
        <v>36</v>
      </c>
      <c r="J16" s="15">
        <v>6</v>
      </c>
      <c r="K16" s="16">
        <v>11</v>
      </c>
      <c r="L16" s="16">
        <v>4</v>
      </c>
      <c r="M16" s="16"/>
      <c r="N16" s="16"/>
      <c r="O16" s="17">
        <f t="shared" si="1"/>
        <v>45</v>
      </c>
      <c r="P16" s="15">
        <v>6</v>
      </c>
      <c r="Q16" s="16">
        <v>17</v>
      </c>
      <c r="R16" s="16">
        <v>6</v>
      </c>
      <c r="S16" s="16"/>
      <c r="T16" s="16"/>
      <c r="U16" s="17">
        <f t="shared" si="2"/>
        <v>53</v>
      </c>
      <c r="V16" s="15"/>
      <c r="W16" s="16"/>
      <c r="X16" s="16"/>
      <c r="Y16" s="16"/>
      <c r="Z16" s="16"/>
      <c r="AA16" s="17"/>
      <c r="AB16" s="32">
        <f t="shared" si="3"/>
        <v>14</v>
      </c>
      <c r="AC16" s="33">
        <f t="shared" si="4"/>
        <v>134</v>
      </c>
    </row>
    <row r="17" spans="1:29" ht="18.75" customHeight="1" x14ac:dyDescent="0.25">
      <c r="A17" s="3">
        <v>11</v>
      </c>
      <c r="B17" s="31" t="s">
        <v>47</v>
      </c>
      <c r="C17" s="35" t="s">
        <v>48</v>
      </c>
      <c r="D17" s="15">
        <v>5</v>
      </c>
      <c r="E17" s="16">
        <v>8</v>
      </c>
      <c r="F17" s="16">
        <v>2</v>
      </c>
      <c r="G17" s="16"/>
      <c r="H17" s="16"/>
      <c r="I17" s="17">
        <f t="shared" si="0"/>
        <v>35</v>
      </c>
      <c r="J17" s="15">
        <v>6</v>
      </c>
      <c r="K17" s="16">
        <v>11</v>
      </c>
      <c r="L17" s="16">
        <v>4</v>
      </c>
      <c r="M17" s="16"/>
      <c r="N17" s="16"/>
      <c r="O17" s="17">
        <f t="shared" si="1"/>
        <v>45</v>
      </c>
      <c r="P17" s="15">
        <v>6</v>
      </c>
      <c r="Q17" s="16">
        <v>15</v>
      </c>
      <c r="R17" s="16">
        <v>7</v>
      </c>
      <c r="S17" s="16"/>
      <c r="T17" s="16"/>
      <c r="U17" s="17">
        <f t="shared" si="2"/>
        <v>52</v>
      </c>
      <c r="V17" s="15"/>
      <c r="W17" s="16"/>
      <c r="X17" s="16"/>
      <c r="Y17" s="16"/>
      <c r="Z17" s="16"/>
      <c r="AA17" s="17"/>
      <c r="AB17" s="32">
        <f t="shared" si="3"/>
        <v>13</v>
      </c>
      <c r="AC17" s="33">
        <f t="shared" si="4"/>
        <v>132</v>
      </c>
    </row>
    <row r="18" spans="1:29" ht="18.75" customHeight="1" x14ac:dyDescent="0.25">
      <c r="A18" s="3">
        <v>12</v>
      </c>
      <c r="B18" s="31" t="s">
        <v>42</v>
      </c>
      <c r="C18" s="35" t="s">
        <v>27</v>
      </c>
      <c r="D18" s="15">
        <v>2</v>
      </c>
      <c r="E18" s="16">
        <v>2</v>
      </c>
      <c r="F18" s="16">
        <v>1</v>
      </c>
      <c r="G18" s="16"/>
      <c r="H18" s="16"/>
      <c r="I18" s="17">
        <f t="shared" si="0"/>
        <v>13</v>
      </c>
      <c r="J18" s="15">
        <v>6</v>
      </c>
      <c r="K18" s="16">
        <v>12</v>
      </c>
      <c r="L18" s="16">
        <v>12</v>
      </c>
      <c r="M18" s="16"/>
      <c r="N18" s="16"/>
      <c r="O18" s="17">
        <f t="shared" si="1"/>
        <v>54</v>
      </c>
      <c r="P18" s="15">
        <v>6</v>
      </c>
      <c r="Q18" s="16">
        <v>17</v>
      </c>
      <c r="R18" s="16">
        <v>11</v>
      </c>
      <c r="S18" s="16"/>
      <c r="T18" s="16"/>
      <c r="U18" s="17">
        <f t="shared" si="2"/>
        <v>58</v>
      </c>
      <c r="V18" s="15"/>
      <c r="W18" s="16"/>
      <c r="X18" s="16"/>
      <c r="Y18" s="16"/>
      <c r="Z18" s="16"/>
      <c r="AA18" s="17"/>
      <c r="AB18" s="32">
        <f t="shared" si="3"/>
        <v>24</v>
      </c>
      <c r="AC18" s="33">
        <f t="shared" si="4"/>
        <v>125</v>
      </c>
    </row>
    <row r="19" spans="1:29" ht="18.75" customHeight="1" x14ac:dyDescent="0.25">
      <c r="A19" s="3">
        <v>13</v>
      </c>
      <c r="B19" s="31" t="s">
        <v>51</v>
      </c>
      <c r="C19" s="35" t="s">
        <v>28</v>
      </c>
      <c r="D19" s="15">
        <v>5</v>
      </c>
      <c r="E19" s="16">
        <v>9</v>
      </c>
      <c r="F19" s="16">
        <v>4</v>
      </c>
      <c r="G19" s="16"/>
      <c r="H19" s="16"/>
      <c r="I19" s="17">
        <f t="shared" si="0"/>
        <v>38</v>
      </c>
      <c r="J19" s="15">
        <v>3</v>
      </c>
      <c r="K19" s="16">
        <v>6</v>
      </c>
      <c r="L19" s="16">
        <v>4</v>
      </c>
      <c r="M19" s="16"/>
      <c r="N19" s="16"/>
      <c r="O19" s="17">
        <f t="shared" si="1"/>
        <v>25</v>
      </c>
      <c r="P19" s="15">
        <v>6</v>
      </c>
      <c r="Q19" s="16">
        <v>16</v>
      </c>
      <c r="R19" s="16">
        <v>9</v>
      </c>
      <c r="S19" s="16"/>
      <c r="T19" s="16"/>
      <c r="U19" s="17">
        <f t="shared" si="2"/>
        <v>55</v>
      </c>
      <c r="V19" s="15"/>
      <c r="W19" s="16"/>
      <c r="X19" s="16"/>
      <c r="Y19" s="16"/>
      <c r="Z19" s="16"/>
      <c r="AA19" s="17"/>
      <c r="AB19" s="32">
        <f t="shared" si="3"/>
        <v>17</v>
      </c>
      <c r="AC19" s="33">
        <f t="shared" si="4"/>
        <v>118</v>
      </c>
    </row>
    <row r="20" spans="1:29" ht="18.75" customHeight="1" x14ac:dyDescent="0.25">
      <c r="A20" s="3">
        <v>14</v>
      </c>
      <c r="B20" s="31" t="s">
        <v>52</v>
      </c>
      <c r="C20" s="35" t="s">
        <v>29</v>
      </c>
      <c r="D20" s="15">
        <v>2</v>
      </c>
      <c r="E20" s="16">
        <v>2</v>
      </c>
      <c r="F20" s="16">
        <v>0</v>
      </c>
      <c r="G20" s="16"/>
      <c r="H20" s="16"/>
      <c r="I20" s="17">
        <f t="shared" si="0"/>
        <v>12</v>
      </c>
      <c r="J20" s="15">
        <v>6</v>
      </c>
      <c r="K20" s="16">
        <v>12</v>
      </c>
      <c r="L20" s="16">
        <v>10</v>
      </c>
      <c r="M20" s="16"/>
      <c r="N20" s="16"/>
      <c r="O20" s="17">
        <f t="shared" si="1"/>
        <v>52</v>
      </c>
      <c r="P20" s="15">
        <v>5</v>
      </c>
      <c r="Q20" s="16">
        <v>15</v>
      </c>
      <c r="R20" s="16">
        <v>11</v>
      </c>
      <c r="S20" s="16"/>
      <c r="T20" s="16"/>
      <c r="U20" s="17">
        <f t="shared" si="2"/>
        <v>51</v>
      </c>
      <c r="V20" s="15"/>
      <c r="W20" s="16"/>
      <c r="X20" s="16"/>
      <c r="Y20" s="16"/>
      <c r="Z20" s="16"/>
      <c r="AA20" s="17"/>
      <c r="AB20" s="32">
        <f t="shared" si="3"/>
        <v>21</v>
      </c>
      <c r="AC20" s="33">
        <f t="shared" si="4"/>
        <v>115</v>
      </c>
    </row>
    <row r="21" spans="1:29" s="18" customFormat="1" ht="18.75" customHeight="1" x14ac:dyDescent="0.25">
      <c r="A21" s="3">
        <v>15</v>
      </c>
      <c r="B21" s="31" t="s">
        <v>32</v>
      </c>
      <c r="C21" s="35" t="s">
        <v>29</v>
      </c>
      <c r="D21" s="15">
        <v>6</v>
      </c>
      <c r="E21" s="16">
        <v>10</v>
      </c>
      <c r="F21" s="16">
        <v>5</v>
      </c>
      <c r="G21" s="16"/>
      <c r="H21" s="16"/>
      <c r="I21" s="17">
        <f t="shared" si="0"/>
        <v>45</v>
      </c>
      <c r="J21" s="15">
        <v>3</v>
      </c>
      <c r="K21" s="16">
        <v>4</v>
      </c>
      <c r="L21" s="16">
        <v>0</v>
      </c>
      <c r="M21" s="16"/>
      <c r="N21" s="16"/>
      <c r="O21" s="17">
        <f t="shared" si="1"/>
        <v>19</v>
      </c>
      <c r="P21" s="15">
        <v>6</v>
      </c>
      <c r="Q21" s="16">
        <v>12</v>
      </c>
      <c r="R21" s="16">
        <v>6</v>
      </c>
      <c r="S21" s="16"/>
      <c r="T21" s="16"/>
      <c r="U21" s="17">
        <f t="shared" si="2"/>
        <v>48</v>
      </c>
      <c r="V21" s="15"/>
      <c r="W21" s="16"/>
      <c r="X21" s="16"/>
      <c r="Y21" s="16"/>
      <c r="Z21" s="16"/>
      <c r="AA21" s="17">
        <f>SUM(V21*5,W21,X21,Y21*-7,Z21*-10)</f>
        <v>0</v>
      </c>
      <c r="AB21" s="32">
        <f t="shared" si="3"/>
        <v>11</v>
      </c>
      <c r="AC21" s="33">
        <f t="shared" si="4"/>
        <v>112</v>
      </c>
    </row>
    <row r="22" spans="1:29" s="18" customFormat="1" ht="18.75" customHeight="1" x14ac:dyDescent="0.25">
      <c r="A22" s="3">
        <v>16</v>
      </c>
      <c r="B22" s="31" t="s">
        <v>45</v>
      </c>
      <c r="C22" s="35" t="s">
        <v>27</v>
      </c>
      <c r="D22" s="15">
        <v>5</v>
      </c>
      <c r="E22" s="16">
        <v>8</v>
      </c>
      <c r="F22" s="16">
        <v>1</v>
      </c>
      <c r="G22" s="16"/>
      <c r="H22" s="16"/>
      <c r="I22" s="17">
        <f t="shared" si="0"/>
        <v>34</v>
      </c>
      <c r="J22" s="15">
        <v>4</v>
      </c>
      <c r="K22" s="16">
        <v>6</v>
      </c>
      <c r="L22" s="16">
        <v>0</v>
      </c>
      <c r="M22" s="16"/>
      <c r="N22" s="16"/>
      <c r="O22" s="17">
        <f t="shared" si="1"/>
        <v>26</v>
      </c>
      <c r="P22" s="15">
        <v>6</v>
      </c>
      <c r="Q22" s="16">
        <v>13</v>
      </c>
      <c r="R22" s="16">
        <v>7</v>
      </c>
      <c r="S22" s="16"/>
      <c r="T22" s="16"/>
      <c r="U22" s="17">
        <f t="shared" si="2"/>
        <v>50</v>
      </c>
      <c r="V22" s="15"/>
      <c r="W22" s="16"/>
      <c r="X22" s="16"/>
      <c r="Y22" s="16"/>
      <c r="Z22" s="16"/>
      <c r="AA22" s="17"/>
      <c r="AB22" s="32">
        <f t="shared" si="3"/>
        <v>8</v>
      </c>
      <c r="AC22" s="33">
        <f t="shared" si="4"/>
        <v>110</v>
      </c>
    </row>
    <row r="23" spans="1:29" s="18" customFormat="1" ht="18.75" customHeight="1" x14ac:dyDescent="0.25">
      <c r="A23" s="3">
        <v>17</v>
      </c>
      <c r="B23" s="31" t="s">
        <v>46</v>
      </c>
      <c r="C23" s="35" t="s">
        <v>27</v>
      </c>
      <c r="D23" s="15">
        <v>5</v>
      </c>
      <c r="E23" s="16">
        <v>7</v>
      </c>
      <c r="F23" s="16">
        <v>1</v>
      </c>
      <c r="G23" s="16"/>
      <c r="H23" s="16"/>
      <c r="I23" s="17">
        <f t="shared" si="0"/>
        <v>33</v>
      </c>
      <c r="J23" s="15">
        <v>4</v>
      </c>
      <c r="K23" s="16">
        <v>7</v>
      </c>
      <c r="L23" s="16">
        <v>1</v>
      </c>
      <c r="M23" s="16"/>
      <c r="N23" s="16"/>
      <c r="O23" s="17">
        <f t="shared" si="1"/>
        <v>28</v>
      </c>
      <c r="P23" s="15">
        <v>6</v>
      </c>
      <c r="Q23" s="16">
        <v>12</v>
      </c>
      <c r="R23" s="16">
        <v>3</v>
      </c>
      <c r="S23" s="16"/>
      <c r="T23" s="16"/>
      <c r="U23" s="17">
        <f t="shared" si="2"/>
        <v>45</v>
      </c>
      <c r="V23" s="15"/>
      <c r="W23" s="16"/>
      <c r="X23" s="16"/>
      <c r="Y23" s="16"/>
      <c r="Z23" s="16"/>
      <c r="AA23" s="17"/>
      <c r="AB23" s="32">
        <f t="shared" si="3"/>
        <v>5</v>
      </c>
      <c r="AC23" s="33">
        <f t="shared" si="4"/>
        <v>106</v>
      </c>
    </row>
    <row r="24" spans="1:29" s="18" customFormat="1" ht="18.75" customHeight="1" x14ac:dyDescent="0.25">
      <c r="A24" s="3">
        <v>18</v>
      </c>
      <c r="B24" s="31" t="s">
        <v>49</v>
      </c>
      <c r="C24" s="35" t="s">
        <v>50</v>
      </c>
      <c r="D24" s="15">
        <v>4</v>
      </c>
      <c r="E24" s="16">
        <v>8</v>
      </c>
      <c r="F24" s="16">
        <v>4</v>
      </c>
      <c r="G24" s="16"/>
      <c r="H24" s="16"/>
      <c r="I24" s="17">
        <f t="shared" si="0"/>
        <v>32</v>
      </c>
      <c r="J24" s="15">
        <v>4</v>
      </c>
      <c r="K24" s="16">
        <v>5</v>
      </c>
      <c r="L24" s="16">
        <v>1</v>
      </c>
      <c r="M24" s="16"/>
      <c r="N24" s="16"/>
      <c r="O24" s="17">
        <f t="shared" si="1"/>
        <v>26</v>
      </c>
      <c r="P24" s="15">
        <v>6</v>
      </c>
      <c r="Q24" s="16">
        <v>13</v>
      </c>
      <c r="R24" s="16">
        <v>3</v>
      </c>
      <c r="S24" s="16"/>
      <c r="T24" s="16"/>
      <c r="U24" s="17">
        <f t="shared" si="2"/>
        <v>46</v>
      </c>
      <c r="V24" s="15"/>
      <c r="W24" s="16"/>
      <c r="X24" s="16"/>
      <c r="Y24" s="16"/>
      <c r="Z24" s="16"/>
      <c r="AA24" s="17"/>
      <c r="AB24" s="32">
        <f t="shared" si="3"/>
        <v>8</v>
      </c>
      <c r="AC24" s="33">
        <f t="shared" si="4"/>
        <v>104</v>
      </c>
    </row>
    <row r="25" spans="1:29" s="18" customFormat="1" ht="18.75" customHeight="1" x14ac:dyDescent="0.25">
      <c r="A25" s="3">
        <v>19</v>
      </c>
      <c r="B25" s="31" t="s">
        <v>55</v>
      </c>
      <c r="C25" s="35" t="s">
        <v>56</v>
      </c>
      <c r="D25" s="15">
        <v>3</v>
      </c>
      <c r="E25" s="16">
        <v>5</v>
      </c>
      <c r="F25" s="16">
        <v>0</v>
      </c>
      <c r="G25" s="16"/>
      <c r="H25" s="16"/>
      <c r="I25" s="17">
        <f t="shared" si="0"/>
        <v>20</v>
      </c>
      <c r="J25" s="15">
        <v>4</v>
      </c>
      <c r="K25" s="16">
        <v>7</v>
      </c>
      <c r="L25" s="16">
        <v>2</v>
      </c>
      <c r="M25" s="16"/>
      <c r="N25" s="16"/>
      <c r="O25" s="17">
        <f t="shared" si="1"/>
        <v>29</v>
      </c>
      <c r="P25" s="15">
        <v>5</v>
      </c>
      <c r="Q25" s="16">
        <v>13</v>
      </c>
      <c r="R25" s="16">
        <v>6</v>
      </c>
      <c r="S25" s="16"/>
      <c r="T25" s="16"/>
      <c r="U25" s="17">
        <f t="shared" si="2"/>
        <v>44</v>
      </c>
      <c r="V25" s="15"/>
      <c r="W25" s="16"/>
      <c r="X25" s="16"/>
      <c r="Y25" s="16"/>
      <c r="Z25" s="16"/>
      <c r="AA25" s="17"/>
      <c r="AB25" s="32">
        <f t="shared" si="3"/>
        <v>8</v>
      </c>
      <c r="AC25" s="33">
        <f t="shared" si="4"/>
        <v>93</v>
      </c>
    </row>
    <row r="26" spans="1:29" s="18" customFormat="1" ht="18.75" customHeight="1" x14ac:dyDescent="0.25">
      <c r="A26" s="3"/>
      <c r="B26" s="31"/>
      <c r="C26" s="35"/>
      <c r="D26" s="15"/>
      <c r="E26" s="16"/>
      <c r="F26" s="16"/>
      <c r="G26" s="16"/>
      <c r="H26" s="16"/>
      <c r="I26" s="17">
        <f t="shared" ref="I26:I30" si="5">SUM(D26*5,E26,F26,G26*-7,H26*-10)</f>
        <v>0</v>
      </c>
      <c r="J26" s="15"/>
      <c r="K26" s="16"/>
      <c r="L26" s="16"/>
      <c r="M26" s="16"/>
      <c r="N26" s="16"/>
      <c r="O26" s="17">
        <f t="shared" ref="O26:O30" si="6">SUM(J26*5,K26,L26,M26*-7,N26*-10)</f>
        <v>0</v>
      </c>
      <c r="P26" s="15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7"/>
      <c r="AB26" s="32"/>
      <c r="AC26" s="33"/>
    </row>
    <row r="27" spans="1:29" s="18" customFormat="1" ht="18.75" customHeight="1" x14ac:dyDescent="0.25">
      <c r="A27" s="48" t="s">
        <v>37</v>
      </c>
      <c r="B27" s="31"/>
      <c r="C27" s="35"/>
      <c r="D27" s="15"/>
      <c r="E27" s="16"/>
      <c r="F27" s="16"/>
      <c r="G27" s="16"/>
      <c r="H27" s="16"/>
      <c r="I27" s="17">
        <f t="shared" si="5"/>
        <v>0</v>
      </c>
      <c r="J27" s="15"/>
      <c r="K27" s="16"/>
      <c r="L27" s="16"/>
      <c r="M27" s="16"/>
      <c r="N27" s="16"/>
      <c r="O27" s="17">
        <f t="shared" si="6"/>
        <v>0</v>
      </c>
      <c r="P27" s="15"/>
      <c r="Q27" s="16"/>
      <c r="R27" s="16"/>
      <c r="S27" s="16"/>
      <c r="T27" s="16"/>
      <c r="U27" s="17"/>
      <c r="V27" s="15"/>
      <c r="W27" s="16"/>
      <c r="X27" s="16"/>
      <c r="Y27" s="16"/>
      <c r="Z27" s="16"/>
      <c r="AA27" s="17"/>
      <c r="AB27" s="32"/>
      <c r="AC27" s="33"/>
    </row>
    <row r="28" spans="1:29" s="18" customFormat="1" ht="18.75" customHeight="1" x14ac:dyDescent="0.25">
      <c r="A28" s="3">
        <v>20</v>
      </c>
      <c r="B28" s="31" t="s">
        <v>35</v>
      </c>
      <c r="C28" s="35" t="s">
        <v>20</v>
      </c>
      <c r="D28" s="15">
        <v>6</v>
      </c>
      <c r="E28" s="16">
        <v>12</v>
      </c>
      <c r="F28" s="16">
        <v>8</v>
      </c>
      <c r="G28" s="16"/>
      <c r="H28" s="16"/>
      <c r="I28" s="17">
        <f t="shared" si="5"/>
        <v>50</v>
      </c>
      <c r="J28" s="15">
        <v>6</v>
      </c>
      <c r="K28" s="16">
        <v>12</v>
      </c>
      <c r="L28" s="16">
        <v>7</v>
      </c>
      <c r="M28" s="16"/>
      <c r="N28" s="16"/>
      <c r="O28" s="17">
        <f t="shared" si="6"/>
        <v>49</v>
      </c>
      <c r="P28" s="15">
        <v>6</v>
      </c>
      <c r="Q28" s="16">
        <v>15</v>
      </c>
      <c r="R28" s="16">
        <v>9</v>
      </c>
      <c r="S28" s="16"/>
      <c r="T28" s="16"/>
      <c r="U28" s="17">
        <f t="shared" ref="U28:U31" si="7">SUM(P28*5,Q28,R28,S28*-7,T28*-10)</f>
        <v>54</v>
      </c>
      <c r="V28" s="15"/>
      <c r="W28" s="16"/>
      <c r="X28" s="16"/>
      <c r="Y28" s="16"/>
      <c r="Z28" s="16"/>
      <c r="AA28" s="17"/>
      <c r="AB28" s="32">
        <f t="shared" ref="AB28:AB29" si="8">F28+L28+R28+X28</f>
        <v>24</v>
      </c>
      <c r="AC28" s="33">
        <f t="shared" ref="AC28:AC29" si="9">SUM(I28+O28+U28)</f>
        <v>153</v>
      </c>
    </row>
    <row r="29" spans="1:29" s="18" customFormat="1" ht="18.75" customHeight="1" x14ac:dyDescent="0.25">
      <c r="A29" s="3">
        <v>21</v>
      </c>
      <c r="B29" s="31" t="s">
        <v>38</v>
      </c>
      <c r="C29" s="35" t="s">
        <v>20</v>
      </c>
      <c r="D29" s="15">
        <v>5</v>
      </c>
      <c r="E29" s="16">
        <v>9</v>
      </c>
      <c r="F29" s="16">
        <v>7</v>
      </c>
      <c r="G29" s="16"/>
      <c r="H29" s="16"/>
      <c r="I29" s="17">
        <f t="shared" si="5"/>
        <v>41</v>
      </c>
      <c r="J29" s="15">
        <v>5</v>
      </c>
      <c r="K29" s="16">
        <v>9</v>
      </c>
      <c r="L29" s="16">
        <v>6</v>
      </c>
      <c r="M29" s="16"/>
      <c r="N29" s="16"/>
      <c r="O29" s="17">
        <f t="shared" si="6"/>
        <v>40</v>
      </c>
      <c r="P29" s="15">
        <v>6</v>
      </c>
      <c r="Q29" s="16">
        <v>16</v>
      </c>
      <c r="R29" s="16">
        <v>11</v>
      </c>
      <c r="S29" s="16"/>
      <c r="T29" s="16"/>
      <c r="U29" s="17">
        <f t="shared" si="7"/>
        <v>57</v>
      </c>
      <c r="V29" s="15"/>
      <c r="W29" s="16"/>
      <c r="X29" s="16"/>
      <c r="Y29" s="16"/>
      <c r="Z29" s="16"/>
      <c r="AA29" s="17"/>
      <c r="AB29" s="32">
        <f t="shared" si="8"/>
        <v>24</v>
      </c>
      <c r="AC29" s="33">
        <f t="shared" si="9"/>
        <v>138</v>
      </c>
    </row>
    <row r="30" spans="1:29" s="18" customFormat="1" ht="18.75" customHeight="1" thickBot="1" x14ac:dyDescent="0.3">
      <c r="A30" s="3"/>
      <c r="B30" s="31"/>
      <c r="C30" s="35"/>
      <c r="D30" s="15"/>
      <c r="E30" s="16"/>
      <c r="F30" s="16"/>
      <c r="G30" s="16"/>
      <c r="H30" s="16"/>
      <c r="I30" s="17">
        <f t="shared" si="5"/>
        <v>0</v>
      </c>
      <c r="J30" s="15"/>
      <c r="K30" s="16"/>
      <c r="L30" s="16"/>
      <c r="M30" s="16"/>
      <c r="N30" s="16"/>
      <c r="O30" s="17">
        <f t="shared" si="6"/>
        <v>0</v>
      </c>
      <c r="P30" s="15"/>
      <c r="Q30" s="16"/>
      <c r="R30" s="16"/>
      <c r="S30" s="16"/>
      <c r="T30" s="16"/>
      <c r="U30" s="17"/>
      <c r="V30" s="15"/>
      <c r="W30" s="16"/>
      <c r="X30" s="16"/>
      <c r="Y30" s="16"/>
      <c r="Z30" s="16"/>
      <c r="AA30" s="17"/>
      <c r="AB30" s="32"/>
      <c r="AC30" s="33"/>
    </row>
    <row r="31" spans="1:29" s="18" customFormat="1" ht="13.5" customHeight="1" thickBot="1" x14ac:dyDescent="0.3">
      <c r="A31" s="74" t="s">
        <v>3</v>
      </c>
      <c r="B31" s="75"/>
      <c r="C31" s="19"/>
      <c r="D31" s="25">
        <v>6</v>
      </c>
      <c r="E31" s="13">
        <v>12</v>
      </c>
      <c r="F31" s="13">
        <f>E31</f>
        <v>12</v>
      </c>
      <c r="G31" s="13"/>
      <c r="H31" s="26"/>
      <c r="I31" s="27">
        <f t="shared" ref="I31" si="10">SUM(D31*5,E31,F31,G31*-7,H31*-10)</f>
        <v>54</v>
      </c>
      <c r="J31" s="25">
        <v>6</v>
      </c>
      <c r="K31" s="13">
        <v>12</v>
      </c>
      <c r="L31" s="13">
        <f>K31</f>
        <v>12</v>
      </c>
      <c r="M31" s="13"/>
      <c r="N31" s="26"/>
      <c r="O31" s="27">
        <f t="shared" ref="O31" si="11">SUM(J31*5,K31,L31,M31*-7,N31*-10)</f>
        <v>54</v>
      </c>
      <c r="P31" s="25">
        <v>6</v>
      </c>
      <c r="Q31" s="13">
        <v>18</v>
      </c>
      <c r="R31" s="13">
        <f>Q31</f>
        <v>18</v>
      </c>
      <c r="S31" s="13"/>
      <c r="T31" s="34"/>
      <c r="U31" s="27">
        <f t="shared" si="7"/>
        <v>66</v>
      </c>
      <c r="V31" s="25">
        <v>11</v>
      </c>
      <c r="W31" s="13">
        <v>12</v>
      </c>
      <c r="X31" s="13">
        <f>W31</f>
        <v>12</v>
      </c>
      <c r="Y31" s="13"/>
      <c r="Z31" s="34"/>
      <c r="AA31" s="27">
        <f>SUM(V31*5,W31,X31,Y31*-7,Z31*-10)</f>
        <v>79</v>
      </c>
      <c r="AB31" s="14"/>
      <c r="AC31" s="12">
        <f>SUM(I31+O31+U31)</f>
        <v>174</v>
      </c>
    </row>
    <row r="32" spans="1:29" s="18" customFormat="1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39.75" customHeight="1" x14ac:dyDescent="0.25">
      <c r="A33" s="1"/>
      <c r="B33" s="66" t="s">
        <v>14</v>
      </c>
      <c r="C33" s="66"/>
      <c r="D33" s="66"/>
      <c r="E33" s="66"/>
      <c r="F33" s="66"/>
      <c r="G33" s="66"/>
      <c r="H33" s="66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2"/>
    </row>
    <row r="34" spans="1:29" ht="18" x14ac:dyDescent="0.25">
      <c r="A34" s="64" t="s">
        <v>54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</row>
    <row r="36" spans="1:29" x14ac:dyDescent="0.25">
      <c r="A36" s="18" t="s">
        <v>6</v>
      </c>
    </row>
    <row r="37" spans="1:29" x14ac:dyDescent="0.25">
      <c r="A37" s="21" t="s">
        <v>21</v>
      </c>
      <c r="B37" s="11" t="s">
        <v>58</v>
      </c>
      <c r="C37" s="11"/>
    </row>
    <row r="38" spans="1:29" x14ac:dyDescent="0.25">
      <c r="A38" s="21" t="s">
        <v>19</v>
      </c>
      <c r="B38" s="11" t="s">
        <v>59</v>
      </c>
      <c r="C38" s="11"/>
    </row>
    <row r="39" spans="1:29" x14ac:dyDescent="0.25">
      <c r="A39" s="21" t="s">
        <v>60</v>
      </c>
      <c r="B39" s="11" t="s">
        <v>61</v>
      </c>
      <c r="C39" s="11"/>
    </row>
    <row r="40" spans="1:29" x14ac:dyDescent="0.25">
      <c r="A40" s="21"/>
      <c r="B40" s="11"/>
      <c r="C40" s="11"/>
    </row>
    <row r="42" spans="1:29" x14ac:dyDescent="0.25">
      <c r="A42" s="36" t="s">
        <v>7</v>
      </c>
    </row>
    <row r="43" spans="1:29" x14ac:dyDescent="0.25">
      <c r="B43" t="s">
        <v>16</v>
      </c>
    </row>
    <row r="44" spans="1:29" x14ac:dyDescent="0.25">
      <c r="B44" t="s">
        <v>11</v>
      </c>
    </row>
    <row r="45" spans="1:29" x14ac:dyDescent="0.25">
      <c r="B45" t="s">
        <v>8</v>
      </c>
    </row>
    <row r="46" spans="1:29" x14ac:dyDescent="0.25">
      <c r="B46" t="s">
        <v>9</v>
      </c>
    </row>
    <row r="47" spans="1:29" x14ac:dyDescent="0.25">
      <c r="B47" t="s">
        <v>10</v>
      </c>
    </row>
    <row r="48" spans="1:29" x14ac:dyDescent="0.25">
      <c r="B48" t="s">
        <v>23</v>
      </c>
    </row>
  </sheetData>
  <sortState xmlns:xlrd2="http://schemas.microsoft.com/office/spreadsheetml/2017/richdata2" ref="B7:AC25">
    <sortCondition descending="1" ref="AC7:AC25"/>
    <sortCondition descending="1" ref="AB7:AB25"/>
    <sortCondition descending="1" ref="U7:U25"/>
  </sortState>
  <mergeCells count="15">
    <mergeCell ref="A34:AC34"/>
    <mergeCell ref="B33:AB33"/>
    <mergeCell ref="J6:L6"/>
    <mergeCell ref="AB5:AB6"/>
    <mergeCell ref="P6:R6"/>
    <mergeCell ref="D5:I5"/>
    <mergeCell ref="D6:F6"/>
    <mergeCell ref="A31:B31"/>
    <mergeCell ref="V5:AA5"/>
    <mergeCell ref="V6:Z6"/>
    <mergeCell ref="A1:AC1"/>
    <mergeCell ref="A2:AC2"/>
    <mergeCell ref="AC5:AC6"/>
    <mergeCell ref="P5:U5"/>
    <mergeCell ref="J5:O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2023-05-02T21:31:22Z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