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ohan\OneDrive\work\NROF\2022\Skyting\"/>
    </mc:Choice>
  </mc:AlternateContent>
  <xr:revisionPtr revIDLastSave="0" documentId="13_ncr:1_{A57246CB-AD1B-4695-9EE8-94746668367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tevne" sheetId="1" r:id="rId1"/>
    <sheet name="x" sheetId="2" r:id="rId2"/>
  </sheets>
  <definedNames>
    <definedName name="_xlnm._FilterDatabase" localSheetId="0" hidden="1">Stevne!$A$5:$AP$23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1" i="1" l="1"/>
  <c r="O21" i="1"/>
  <c r="U21" i="1"/>
  <c r="AA21" i="1"/>
  <c r="AG21" i="1"/>
  <c r="AM21" i="1"/>
  <c r="AN21" i="1"/>
  <c r="X23" i="1"/>
  <c r="AA23" i="1" s="1"/>
  <c r="AN10" i="1"/>
  <c r="AN22" i="1"/>
  <c r="AA10" i="1"/>
  <c r="AA22" i="1"/>
  <c r="U10" i="1"/>
  <c r="U22" i="1"/>
  <c r="O10" i="1"/>
  <c r="O22" i="1"/>
  <c r="I10" i="1"/>
  <c r="I22" i="1"/>
  <c r="AG18" i="1"/>
  <c r="AG12" i="1"/>
  <c r="AG13" i="1"/>
  <c r="AG14" i="1"/>
  <c r="AG20" i="1"/>
  <c r="AG9" i="1"/>
  <c r="AG7" i="1"/>
  <c r="AG15" i="1"/>
  <c r="AG11" i="1"/>
  <c r="AG19" i="1"/>
  <c r="AG17" i="1"/>
  <c r="AG8" i="1"/>
  <c r="AG16" i="1"/>
  <c r="I13" i="1"/>
  <c r="I11" i="1"/>
  <c r="I7" i="1"/>
  <c r="I9" i="1"/>
  <c r="I16" i="1"/>
  <c r="O14" i="1"/>
  <c r="O13" i="1"/>
  <c r="O11" i="1"/>
  <c r="O7" i="1"/>
  <c r="O9" i="1"/>
  <c r="O16" i="1"/>
  <c r="U13" i="1"/>
  <c r="U11" i="1"/>
  <c r="U7" i="1"/>
  <c r="U9" i="1"/>
  <c r="U16" i="1"/>
  <c r="AN13" i="1"/>
  <c r="AA13" i="1"/>
  <c r="AN11" i="1"/>
  <c r="AA11" i="1"/>
  <c r="AN7" i="1"/>
  <c r="AA7" i="1"/>
  <c r="AN9" i="1"/>
  <c r="AA9" i="1"/>
  <c r="AN16" i="1"/>
  <c r="AA16" i="1"/>
  <c r="I20" i="1"/>
  <c r="I14" i="1"/>
  <c r="I15" i="1"/>
  <c r="I8" i="1"/>
  <c r="O20" i="1"/>
  <c r="O15" i="1"/>
  <c r="O8" i="1"/>
  <c r="U20" i="1"/>
  <c r="U14" i="1"/>
  <c r="U15" i="1"/>
  <c r="U8" i="1"/>
  <c r="AA20" i="1"/>
  <c r="AA14" i="1"/>
  <c r="AA15" i="1"/>
  <c r="AA8" i="1"/>
  <c r="AN20" i="1"/>
  <c r="AN14" i="1"/>
  <c r="AN15" i="1"/>
  <c r="AN8" i="1"/>
  <c r="AN17" i="1"/>
  <c r="AN18" i="1"/>
  <c r="AN19" i="1"/>
  <c r="AN12" i="1"/>
  <c r="AM17" i="1"/>
  <c r="AM18" i="1"/>
  <c r="AM19" i="1"/>
  <c r="AM12" i="1"/>
  <c r="AA17" i="1"/>
  <c r="AA18" i="1"/>
  <c r="AA19" i="1"/>
  <c r="AA12" i="1"/>
  <c r="U17" i="1"/>
  <c r="U18" i="1"/>
  <c r="U19" i="1"/>
  <c r="U12" i="1"/>
  <c r="O17" i="1"/>
  <c r="O18" i="1"/>
  <c r="O19" i="1"/>
  <c r="O12" i="1"/>
  <c r="I17" i="1"/>
  <c r="I18" i="1"/>
  <c r="I19" i="1"/>
  <c r="R23" i="1"/>
  <c r="U23" i="1" s="1"/>
  <c r="L23" i="1"/>
  <c r="O23" i="1" s="1"/>
  <c r="F23" i="1"/>
  <c r="I23" i="1" s="1"/>
  <c r="I12" i="1"/>
  <c r="AJ23" i="1"/>
  <c r="AM23" i="1" s="1"/>
  <c r="AO22" i="1" l="1"/>
  <c r="AO18" i="1"/>
  <c r="AO21" i="1"/>
  <c r="AO10" i="1"/>
  <c r="AO14" i="1"/>
  <c r="AO16" i="1"/>
  <c r="AO13" i="1"/>
  <c r="AO7" i="1"/>
  <c r="AO23" i="1"/>
  <c r="AO19" i="1"/>
  <c r="AO15" i="1"/>
  <c r="AO9" i="1"/>
  <c r="AO11" i="1"/>
  <c r="AO17" i="1"/>
  <c r="AO8" i="1"/>
  <c r="AO20" i="1"/>
  <c r="AO12" i="1"/>
</calcChain>
</file>

<file path=xl/sharedStrings.xml><?xml version="1.0" encoding="utf-8"?>
<sst xmlns="http://schemas.openxmlformats.org/spreadsheetml/2006/main" count="78" uniqueCount="55">
  <si>
    <t>Sum</t>
  </si>
  <si>
    <t>NS</t>
  </si>
  <si>
    <t>TOT</t>
  </si>
  <si>
    <t xml:space="preserve">Maksimalt oppnåelig  </t>
  </si>
  <si>
    <r>
      <t>R</t>
    </r>
    <r>
      <rPr>
        <b/>
        <sz val="8"/>
        <color indexed="16"/>
        <rFont val="Arial"/>
        <family val="2"/>
      </rPr>
      <t>1</t>
    </r>
  </si>
  <si>
    <t>Skiver - Treff - Sone</t>
  </si>
  <si>
    <t>Beskrivelse av øvelsene:</t>
  </si>
  <si>
    <t xml:space="preserve">Poengtelling som HVPF: </t>
  </si>
  <si>
    <t>1 ekstra poeng pr innersone</t>
  </si>
  <si>
    <t>Ved skudd etter stans trekkes 7 poeng pr. skudd</t>
  </si>
  <si>
    <t>Treff i hver NS-skive trekkes med 10 poeng (uavhengig av antall treff i den enkelte NS, dvs. max 10 poeng minus pr. NS-skive pr øvelse)</t>
  </si>
  <si>
    <t>1 poeng per treff i skive (innenfor max antall pr. skive)</t>
  </si>
  <si>
    <t>ES</t>
  </si>
  <si>
    <t xml:space="preserve">Skiver - Treff - Sone  - ES    -  NS   </t>
  </si>
  <si>
    <r>
      <t>Og bare for ordens skyld</t>
    </r>
    <r>
      <rPr>
        <sz val="8"/>
        <rFont val="Arial"/>
        <family val="2"/>
      </rPr>
      <t xml:space="preserve"> ; 
</t>
    </r>
    <r>
      <rPr>
        <b/>
        <sz val="8"/>
        <rFont val="Arial"/>
        <family val="2"/>
      </rPr>
      <t>Skiver</t>
    </r>
    <r>
      <rPr>
        <sz val="8"/>
        <rFont val="Arial"/>
        <family val="2"/>
      </rPr>
      <t xml:space="preserve"> = ant. trufne skiver, </t>
    </r>
    <r>
      <rPr>
        <b/>
        <sz val="8"/>
        <rFont val="Arial"/>
        <family val="2"/>
      </rPr>
      <t>Treff</t>
    </r>
    <r>
      <rPr>
        <sz val="8"/>
        <rFont val="Arial"/>
        <family val="2"/>
      </rPr>
      <t xml:space="preserve"> = totalt ant. treff, </t>
    </r>
    <r>
      <rPr>
        <b/>
        <sz val="8"/>
        <rFont val="Arial"/>
        <family val="2"/>
      </rPr>
      <t>Sone</t>
    </r>
    <r>
      <rPr>
        <sz val="8"/>
        <rFont val="Arial"/>
        <family val="2"/>
      </rPr>
      <t xml:space="preserve"> = ant. Innersoner, </t>
    </r>
    <r>
      <rPr>
        <b/>
        <sz val="8"/>
        <rFont val="Arial"/>
        <family val="2"/>
      </rPr>
      <t>ES</t>
    </r>
    <r>
      <rPr>
        <sz val="8"/>
        <rFont val="Arial"/>
        <family val="2"/>
      </rPr>
      <t xml:space="preserve"> = "Etter Stans" (-7 poeng), </t>
    </r>
    <r>
      <rPr>
        <b/>
        <sz val="8"/>
        <rFont val="Arial"/>
        <family val="2"/>
      </rPr>
      <t>NS</t>
    </r>
    <r>
      <rPr>
        <sz val="8"/>
        <rFont val="Arial"/>
        <family val="2"/>
      </rPr>
      <t xml:space="preserve"> = "No-Shoot" (-10 poeng)
</t>
    </r>
    <r>
      <rPr>
        <b/>
        <sz val="8"/>
        <rFont val="Arial"/>
        <family val="2"/>
      </rPr>
      <t>R1</t>
    </r>
    <r>
      <rPr>
        <sz val="8"/>
        <rFont val="Arial"/>
        <family val="2"/>
      </rPr>
      <t xml:space="preserve"> = Rangeringskriterium 1 (sum innersoner), deretter Øv. 5-4-3-2-1.</t>
    </r>
  </si>
  <si>
    <t>NROF-avd/Forsvarsgren/-avd</t>
  </si>
  <si>
    <t>5 poeng pr. skive truffet</t>
  </si>
  <si>
    <t>Øvelse 2</t>
  </si>
  <si>
    <t>Øvelse 3</t>
  </si>
  <si>
    <t>Øvelse 1</t>
  </si>
  <si>
    <t>Øv 2</t>
  </si>
  <si>
    <t>NROF Kongsberg / HV-03</t>
  </si>
  <si>
    <t>Øv 1</t>
  </si>
  <si>
    <t>Øvelse 4</t>
  </si>
  <si>
    <t>Øvelse 5</t>
  </si>
  <si>
    <t>Øvelse 6</t>
  </si>
  <si>
    <t>Øv 3</t>
  </si>
  <si>
    <t>Prosedyrefeil belønnes med 10 poeng minus</t>
  </si>
  <si>
    <t>NROF Kongsberg - Stevne Rifle og Pistol</t>
  </si>
  <si>
    <t>Sjt.Jon Andersen</t>
  </si>
  <si>
    <t>Lt.Rune Poortman</t>
  </si>
  <si>
    <t>Kevin Sidro</t>
  </si>
  <si>
    <t>NROF Kongsberg / (HV)</t>
  </si>
  <si>
    <t>NROF Kongsberg / HV-03 (Gunnerside)</t>
  </si>
  <si>
    <t>Fenr.Roy Wang</t>
  </si>
  <si>
    <t>NROF Kongsberg / (Sjøforsvaret)</t>
  </si>
  <si>
    <t>Fenr Jonas Wikerøy</t>
  </si>
  <si>
    <t>Øv 4</t>
  </si>
  <si>
    <t>Per Killingmo</t>
  </si>
  <si>
    <t>Sjt Lars Selnes</t>
  </si>
  <si>
    <t xml:space="preserve">10 skudd rifle og 2 skudd pistol, ståënde skytestilling bak bukk, avstand 29m, 6 skiver, max 2 treff pr. skive, pistol halvladd og rifle ladd og 45 grader ved ild, 30s skytetid </t>
  </si>
  <si>
    <t xml:space="preserve">4 skudd rifle og 2x4 skudd pistol, fri skytestilling bak bukk, avstand 29m, 6 skiver, max 2 treff pr. skive, pistol halvladd og rifle ladd og 45 grader ved ild, 40s skytetid </t>
  </si>
  <si>
    <t>8 skudd rifle stående , avstand 29m, 2 reduserte halvfigurer, max 4 treff pr skive, rifle ladd og 45 grader ved ild, 10s skytetid, ny ildkommando, avstand 10m, 2x4 skudd pistol, 4 kvartfigurer, max 2 treff pr skive, 15s skytetid, pistol halvladd og hylstret ved ild</t>
  </si>
  <si>
    <t>Heistadmoen, 16.05.2022</t>
  </si>
  <si>
    <t>Ask Haukvik</t>
  </si>
  <si>
    <t>NROF Kongsberg / HV-02 (Derby)</t>
  </si>
  <si>
    <t>Fenr Willy Alfsen</t>
  </si>
  <si>
    <t>Lt Daniel Brynhildsvold</t>
  </si>
  <si>
    <t>Jan A. Larsen</t>
  </si>
  <si>
    <t>OSjt Tom Harris Nilsen</t>
  </si>
  <si>
    <t>Avstand 10m, 2 halvfigurer og 4 Fjerdedelsfigurer, max 2 treff pr skive, 2x6 skudd pistol, 20s skytetid, pistol halvladd og hylstret ved ild</t>
  </si>
  <si>
    <t>Vkorp Lars Christian Holmen</t>
  </si>
  <si>
    <t>Sjt Jan Vidar Moen Steen</t>
  </si>
  <si>
    <t>NROF Kongsberg / (Hæren)</t>
  </si>
  <si>
    <t>Navn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</si>
</sst>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20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sz val="14"/>
      <name val="Arial"/>
      <family val="2"/>
    </font>
    <font>
      <b/>
      <sz val="18"/>
      <name val="Arial"/>
      <family val="2"/>
    </font>
    <font>
      <i/>
      <sz val="8"/>
      <name val="Arial"/>
      <family val="2"/>
    </font>
    <font>
      <b/>
      <sz val="10"/>
      <color indexed="16"/>
      <name val="Arial"/>
      <family val="2"/>
    </font>
    <font>
      <b/>
      <sz val="8"/>
      <color indexed="16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8"/>
      <color indexed="16"/>
      <name val="Arial"/>
      <family val="2"/>
    </font>
    <font>
      <sz val="8"/>
      <color indexed="16"/>
      <name val="Arial"/>
      <family val="2"/>
    </font>
    <font>
      <b/>
      <sz val="12"/>
      <color indexed="16"/>
      <name val="Arial"/>
      <family val="2"/>
    </font>
    <font>
      <b/>
      <i/>
      <sz val="14"/>
      <name val="Bradley Hand ITC"/>
      <family val="4"/>
    </font>
    <font>
      <i/>
      <sz val="14"/>
      <name val="Arial"/>
      <family val="2"/>
    </font>
    <font>
      <b/>
      <sz val="10"/>
      <name val="Arial"/>
      <family val="2"/>
    </font>
    <font>
      <b/>
      <sz val="9"/>
      <color indexed="16"/>
      <name val="Arial"/>
      <family val="2"/>
    </font>
    <font>
      <b/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2" fontId="11" fillId="0" borderId="2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1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/>
    <xf numFmtId="0" fontId="3" fillId="3" borderId="5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4" borderId="5" xfId="0" applyFill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7" fillId="0" borderId="0" xfId="0" applyFont="1"/>
    <xf numFmtId="164" fontId="3" fillId="3" borderId="9" xfId="0" applyNumberFormat="1" applyFont="1" applyFill="1" applyBorder="1" applyAlignment="1">
      <alignment horizontal="right" vertical="center"/>
    </xf>
    <xf numFmtId="0" fontId="19" fillId="2" borderId="0" xfId="0" applyFont="1" applyFill="1"/>
    <xf numFmtId="16" fontId="10" fillId="0" borderId="0" xfId="0" quotePrefix="1" applyNumberFormat="1" applyFont="1" applyAlignment="1">
      <alignment horizont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164" fontId="0" fillId="4" borderId="6" xfId="0" applyNumberFormat="1" applyFill="1" applyBorder="1" applyAlignment="1">
      <alignment vertical="center"/>
    </xf>
    <xf numFmtId="0" fontId="3" fillId="3" borderId="14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1" fontId="9" fillId="0" borderId="15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vertical="center"/>
    </xf>
    <xf numFmtId="0" fontId="10" fillId="0" borderId="16" xfId="0" applyFont="1" applyBorder="1" applyAlignment="1">
      <alignment horizontal="center" vertical="center"/>
    </xf>
    <xf numFmtId="1" fontId="9" fillId="0" borderId="16" xfId="0" applyNumberFormat="1" applyFont="1" applyBorder="1" applyAlignment="1">
      <alignment horizontal="center" vertical="center"/>
    </xf>
    <xf numFmtId="0" fontId="0" fillId="4" borderId="6" xfId="0" applyFill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7" fillId="0" borderId="0" xfId="0" applyFont="1" applyAlignment="1">
      <alignment horizontal="left"/>
    </xf>
    <xf numFmtId="0" fontId="14" fillId="5" borderId="17" xfId="0" applyFont="1" applyFill="1" applyBorder="1" applyAlignment="1">
      <alignment horizontal="center" vertical="center"/>
    </xf>
    <xf numFmtId="0" fontId="18" fillId="5" borderId="18" xfId="0" applyFont="1" applyFill="1" applyBorder="1" applyAlignment="1">
      <alignment horizontal="left" vertical="center"/>
    </xf>
    <xf numFmtId="0" fontId="12" fillId="5" borderId="19" xfId="0" applyFont="1" applyFill="1" applyBorder="1" applyAlignment="1">
      <alignment horizontal="center"/>
    </xf>
    <xf numFmtId="0" fontId="8" fillId="5" borderId="20" xfId="0" applyFont="1" applyFill="1" applyBorder="1" applyAlignment="1">
      <alignment horizontal="center"/>
    </xf>
    <xf numFmtId="0" fontId="12" fillId="5" borderId="21" xfId="0" applyFont="1" applyFill="1" applyBorder="1" applyAlignment="1">
      <alignment horizontal="center"/>
    </xf>
    <xf numFmtId="0" fontId="12" fillId="5" borderId="22" xfId="0" applyFont="1" applyFill="1" applyBorder="1" applyAlignment="1">
      <alignment horizontal="center"/>
    </xf>
    <xf numFmtId="0" fontId="8" fillId="5" borderId="23" xfId="0" applyFont="1" applyFill="1" applyBorder="1" applyAlignment="1">
      <alignment horizontal="center"/>
    </xf>
    <xf numFmtId="0" fontId="8" fillId="5" borderId="24" xfId="0" applyFont="1" applyFill="1" applyBorder="1" applyAlignment="1">
      <alignment horizontal="center"/>
    </xf>
    <xf numFmtId="0" fontId="15" fillId="2" borderId="0" xfId="0" applyFont="1" applyFill="1" applyAlignment="1">
      <alignment horizontal="right" vertical="center" wrapText="1"/>
    </xf>
    <xf numFmtId="0" fontId="16" fillId="2" borderId="0" xfId="0" applyFont="1" applyFill="1" applyAlignment="1">
      <alignment horizontal="right" vertical="center" wrapText="1"/>
    </xf>
    <xf numFmtId="0" fontId="6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3" fillId="5" borderId="18" xfId="0" applyFont="1" applyFill="1" applyBorder="1" applyAlignment="1">
      <alignment horizontal="center"/>
    </xf>
    <xf numFmtId="0" fontId="13" fillId="5" borderId="19" xfId="0" applyFont="1" applyFill="1" applyBorder="1" applyAlignment="1">
      <alignment horizontal="center"/>
    </xf>
    <xf numFmtId="0" fontId="13" fillId="5" borderId="32" xfId="0" applyFont="1" applyFill="1" applyBorder="1" applyAlignment="1">
      <alignment horizontal="center"/>
    </xf>
    <xf numFmtId="0" fontId="7" fillId="5" borderId="26" xfId="0" applyFont="1" applyFill="1" applyBorder="1" applyAlignment="1">
      <alignment horizontal="center" vertical="center"/>
    </xf>
    <xf numFmtId="0" fontId="7" fillId="5" borderId="24" xfId="0" applyFont="1" applyFill="1" applyBorder="1" applyAlignment="1">
      <alignment horizontal="center" vertical="center"/>
    </xf>
    <xf numFmtId="0" fontId="13" fillId="5" borderId="30" xfId="0" applyFont="1" applyFill="1" applyBorder="1" applyAlignment="1">
      <alignment horizontal="center"/>
    </xf>
    <xf numFmtId="0" fontId="13" fillId="5" borderId="21" xfId="0" applyFont="1" applyFill="1" applyBorder="1" applyAlignment="1">
      <alignment horizontal="center"/>
    </xf>
    <xf numFmtId="0" fontId="13" fillId="5" borderId="31" xfId="0" applyFont="1" applyFill="1" applyBorder="1" applyAlignment="1">
      <alignment horizontal="center"/>
    </xf>
    <xf numFmtId="0" fontId="18" fillId="5" borderId="25" xfId="0" applyFont="1" applyFill="1" applyBorder="1" applyAlignment="1">
      <alignment horizontal="center" vertical="center"/>
    </xf>
    <xf numFmtId="0" fontId="18" fillId="5" borderId="26" xfId="0" applyFont="1" applyFill="1" applyBorder="1" applyAlignment="1">
      <alignment horizontal="center" vertical="center"/>
    </xf>
    <xf numFmtId="0" fontId="18" fillId="5" borderId="18" xfId="0" applyFont="1" applyFill="1" applyBorder="1" applyAlignment="1">
      <alignment horizontal="center" vertical="center"/>
    </xf>
    <xf numFmtId="0" fontId="18" fillId="5" borderId="24" xfId="0" applyFont="1" applyFill="1" applyBorder="1" applyAlignment="1">
      <alignment horizontal="center" vertical="center"/>
    </xf>
    <xf numFmtId="0" fontId="7" fillId="5" borderId="29" xfId="0" applyFont="1" applyFill="1" applyBorder="1" applyAlignment="1">
      <alignment horizontal="center"/>
    </xf>
    <xf numFmtId="0" fontId="7" fillId="5" borderId="9" xfId="0" applyFont="1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7" fillId="5" borderId="27" xfId="0" applyFont="1" applyFill="1" applyBorder="1" applyAlignment="1">
      <alignment horizontal="center"/>
    </xf>
    <xf numFmtId="0" fontId="7" fillId="5" borderId="28" xfId="0" applyFont="1" applyFill="1" applyBorder="1" applyAlignment="1">
      <alignment horizontal="center"/>
    </xf>
    <xf numFmtId="164" fontId="3" fillId="3" borderId="29" xfId="0" applyNumberFormat="1" applyFont="1" applyFill="1" applyBorder="1" applyAlignment="1">
      <alignment horizontal="right" vertical="center"/>
    </xf>
    <xf numFmtId="164" fontId="3" fillId="3" borderId="5" xfId="0" applyNumberFormat="1" applyFont="1" applyFill="1" applyBorder="1" applyAlignment="1">
      <alignment horizontal="right" vertical="center"/>
    </xf>
    <xf numFmtId="0" fontId="5" fillId="5" borderId="25" xfId="0" applyFont="1" applyFill="1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0" fontId="5" fillId="5" borderId="26" xfId="0" applyFont="1" applyFill="1" applyBorder="1" applyAlignment="1">
      <alignment horizontal="center"/>
    </xf>
    <xf numFmtId="0" fontId="4" fillId="5" borderId="18" xfId="0" applyFont="1" applyFill="1" applyBorder="1" applyAlignment="1">
      <alignment horizontal="center"/>
    </xf>
    <xf numFmtId="0" fontId="4" fillId="5" borderId="19" xfId="0" applyFont="1" applyFill="1" applyBorder="1" applyAlignment="1">
      <alignment horizontal="center"/>
    </xf>
    <xf numFmtId="0" fontId="4" fillId="5" borderId="2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39</xdr:col>
      <xdr:colOff>198120</xdr:colOff>
      <xdr:row>0</xdr:row>
      <xdr:rowOff>7620</xdr:rowOff>
    </xdr:from>
    <xdr:to>
      <xdr:col>40</xdr:col>
      <xdr:colOff>304799</xdr:colOff>
      <xdr:row>1</xdr:row>
      <xdr:rowOff>171450</xdr:rowOff>
    </xdr:to>
    <xdr:pic>
      <xdr:nvPicPr>
        <xdr:cNvPr id="1326" name="Picture 4">
          <a:extLst>
            <a:ext uri="{FF2B5EF4-FFF2-40B4-BE49-F238E27FC236}">
              <a16:creationId xmlns:a16="http://schemas.microsoft.com/office/drawing/2014/main" id="{03B6BCDD-32A8-4AAB-9BBB-2D30AC9AF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0" y="7620"/>
          <a:ext cx="41148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</xdr:colOff>
      <xdr:row>0</xdr:row>
      <xdr:rowOff>7620</xdr:rowOff>
    </xdr:from>
    <xdr:to>
      <xdr:col>0</xdr:col>
      <xdr:colOff>365760</xdr:colOff>
      <xdr:row>2</xdr:row>
      <xdr:rowOff>0</xdr:rowOff>
    </xdr:to>
    <xdr:pic>
      <xdr:nvPicPr>
        <xdr:cNvPr id="1327" name="Picture 6">
          <a:extLst>
            <a:ext uri="{FF2B5EF4-FFF2-40B4-BE49-F238E27FC236}">
              <a16:creationId xmlns:a16="http://schemas.microsoft.com/office/drawing/2014/main" id="{99A0D6F0-F675-4DE2-8FB6-19FE1DCDEE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7620"/>
          <a:ext cx="3505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40"/>
  <sheetViews>
    <sheetView tabSelected="1" zoomScale="85" zoomScaleNormal="85" workbookViewId="0">
      <selection activeCell="A7" sqref="A7"/>
    </sheetView>
  </sheetViews>
  <sheetFormatPr defaultColWidth="9.109375" defaultRowHeight="13.2" x14ac:dyDescent="0.25"/>
  <cols>
    <col min="1" max="1" width="6.88671875" customWidth="1"/>
    <col min="2" max="2" width="31.88671875" customWidth="1"/>
    <col min="3" max="3" width="28.88671875" bestFit="1" customWidth="1"/>
    <col min="4" max="15" width="4.5546875" customWidth="1"/>
    <col min="16" max="20" width="4.6640625" customWidth="1"/>
    <col min="21" max="21" width="7.77734375" customWidth="1"/>
    <col min="22" max="26" width="4.6640625" customWidth="1"/>
    <col min="27" max="27" width="6.77734375" customWidth="1"/>
    <col min="28" max="28" width="5.33203125" hidden="1" customWidth="1"/>
    <col min="29" max="29" width="4" hidden="1" customWidth="1"/>
    <col min="30" max="30" width="5.6640625" hidden="1" customWidth="1"/>
    <col min="31" max="31" width="4.88671875" hidden="1" customWidth="1"/>
    <col min="32" max="32" width="2.6640625" hidden="1" customWidth="1"/>
    <col min="33" max="33" width="2.88671875" hidden="1" customWidth="1"/>
    <col min="34" max="34" width="4.44140625" hidden="1" customWidth="1"/>
    <col min="35" max="35" width="2.77734375" hidden="1" customWidth="1"/>
    <col min="36" max="36" width="5" hidden="1" customWidth="1"/>
    <col min="37" max="37" width="3.88671875" hidden="1" customWidth="1"/>
    <col min="38" max="38" width="4" hidden="1" customWidth="1"/>
    <col min="39" max="39" width="5" hidden="1" customWidth="1"/>
    <col min="40" max="40" width="4.44140625" customWidth="1"/>
    <col min="41" max="41" width="6.88671875" customWidth="1"/>
  </cols>
  <sheetData>
    <row r="1" spans="1:41" ht="22.8" x14ac:dyDescent="0.4">
      <c r="A1" s="69" t="s">
        <v>28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1"/>
    </row>
    <row r="2" spans="1:41" ht="18" customHeight="1" thickBot="1" x14ac:dyDescent="0.35">
      <c r="A2" s="72" t="s">
        <v>43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4"/>
    </row>
    <row r="3" spans="1:4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</row>
    <row r="4" spans="1:41" ht="18" thickBot="1" x14ac:dyDescent="0.35">
      <c r="A4" s="1"/>
      <c r="B4" s="20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</row>
    <row r="5" spans="1:41" ht="12.75" customHeight="1" thickBot="1" x14ac:dyDescent="0.3">
      <c r="A5" s="57" t="s">
        <v>54</v>
      </c>
      <c r="B5" s="58"/>
      <c r="C5" s="37"/>
      <c r="D5" s="61" t="s">
        <v>19</v>
      </c>
      <c r="E5" s="62"/>
      <c r="F5" s="62"/>
      <c r="G5" s="63"/>
      <c r="H5" s="63"/>
      <c r="I5" s="64"/>
      <c r="J5" s="65" t="s">
        <v>17</v>
      </c>
      <c r="K5" s="65"/>
      <c r="L5" s="65"/>
      <c r="M5" s="65"/>
      <c r="N5" s="65"/>
      <c r="O5" s="66"/>
      <c r="P5" s="65" t="s">
        <v>18</v>
      </c>
      <c r="Q5" s="65"/>
      <c r="R5" s="65"/>
      <c r="S5" s="65"/>
      <c r="T5" s="65"/>
      <c r="U5" s="66"/>
      <c r="V5" s="61" t="s">
        <v>23</v>
      </c>
      <c r="W5" s="62"/>
      <c r="X5" s="62"/>
      <c r="Y5" s="63"/>
      <c r="Z5" s="63"/>
      <c r="AA5" s="64"/>
      <c r="AB5" s="65" t="s">
        <v>24</v>
      </c>
      <c r="AC5" s="65"/>
      <c r="AD5" s="65"/>
      <c r="AE5" s="65"/>
      <c r="AF5" s="65"/>
      <c r="AG5" s="66"/>
      <c r="AH5" s="65" t="s">
        <v>25</v>
      </c>
      <c r="AI5" s="65"/>
      <c r="AJ5" s="65"/>
      <c r="AK5" s="65"/>
      <c r="AL5" s="65"/>
      <c r="AM5" s="66"/>
      <c r="AN5" s="52" t="s">
        <v>4</v>
      </c>
      <c r="AO5" s="52" t="s">
        <v>2</v>
      </c>
    </row>
    <row r="6" spans="1:41" ht="13.5" customHeight="1" thickBot="1" x14ac:dyDescent="0.3">
      <c r="A6" s="59"/>
      <c r="B6" s="60"/>
      <c r="C6" s="38" t="s">
        <v>15</v>
      </c>
      <c r="D6" s="49" t="s">
        <v>5</v>
      </c>
      <c r="E6" s="50"/>
      <c r="F6" s="51"/>
      <c r="G6" s="39" t="s">
        <v>12</v>
      </c>
      <c r="H6" s="39" t="s">
        <v>1</v>
      </c>
      <c r="I6" s="40" t="s">
        <v>0</v>
      </c>
      <c r="J6" s="54" t="s">
        <v>5</v>
      </c>
      <c r="K6" s="55"/>
      <c r="L6" s="56"/>
      <c r="M6" s="41" t="s">
        <v>12</v>
      </c>
      <c r="N6" s="42" t="s">
        <v>1</v>
      </c>
      <c r="O6" s="43" t="s">
        <v>0</v>
      </c>
      <c r="P6" s="54" t="s">
        <v>13</v>
      </c>
      <c r="Q6" s="55"/>
      <c r="R6" s="55"/>
      <c r="S6" s="55"/>
      <c r="T6" s="56"/>
      <c r="U6" s="44" t="s">
        <v>0</v>
      </c>
      <c r="V6" s="49" t="s">
        <v>5</v>
      </c>
      <c r="W6" s="50"/>
      <c r="X6" s="51"/>
      <c r="Y6" s="39" t="s">
        <v>12</v>
      </c>
      <c r="Z6" s="39" t="s">
        <v>1</v>
      </c>
      <c r="AA6" s="40" t="s">
        <v>0</v>
      </c>
      <c r="AB6" s="54" t="s">
        <v>5</v>
      </c>
      <c r="AC6" s="55"/>
      <c r="AD6" s="56"/>
      <c r="AE6" s="41" t="s">
        <v>12</v>
      </c>
      <c r="AF6" s="42" t="s">
        <v>1</v>
      </c>
      <c r="AG6" s="43" t="s">
        <v>0</v>
      </c>
      <c r="AH6" s="54" t="s">
        <v>13</v>
      </c>
      <c r="AI6" s="55"/>
      <c r="AJ6" s="55"/>
      <c r="AK6" s="55"/>
      <c r="AL6" s="56"/>
      <c r="AM6" s="44" t="s">
        <v>0</v>
      </c>
      <c r="AN6" s="53"/>
      <c r="AO6" s="53"/>
    </row>
    <row r="7" spans="1:41" ht="18.75" customHeight="1" x14ac:dyDescent="0.25">
      <c r="A7" s="28">
        <v>1</v>
      </c>
      <c r="B7" s="31" t="s">
        <v>29</v>
      </c>
      <c r="C7" s="35" t="s">
        <v>21</v>
      </c>
      <c r="D7" s="22">
        <v>6</v>
      </c>
      <c r="E7" s="23">
        <v>10</v>
      </c>
      <c r="F7" s="23">
        <v>6</v>
      </c>
      <c r="G7" s="23"/>
      <c r="H7" s="23"/>
      <c r="I7" s="24">
        <f t="shared" ref="I7:I20" si="0">SUM(D7*5,E7,F7,G7*-7,H7*-10)</f>
        <v>46</v>
      </c>
      <c r="J7" s="22">
        <v>6</v>
      </c>
      <c r="K7" s="23">
        <v>12</v>
      </c>
      <c r="L7" s="23">
        <v>11</v>
      </c>
      <c r="M7" s="23"/>
      <c r="N7" s="23"/>
      <c r="O7" s="24">
        <f t="shared" ref="O7:O20" si="1">SUM(J7*5,K7,L7,M7*-7,N7*-10)</f>
        <v>53</v>
      </c>
      <c r="P7" s="22">
        <v>6</v>
      </c>
      <c r="Q7" s="23">
        <v>15</v>
      </c>
      <c r="R7" s="23">
        <v>15</v>
      </c>
      <c r="S7" s="23"/>
      <c r="T7" s="23"/>
      <c r="U7" s="24">
        <f t="shared" ref="U7:U20" si="2">SUM(P7*5,Q7,R7,S7*-7,T7*-10)</f>
        <v>60</v>
      </c>
      <c r="V7" s="22">
        <v>6</v>
      </c>
      <c r="W7" s="23">
        <v>12</v>
      </c>
      <c r="X7" s="23">
        <v>11</v>
      </c>
      <c r="Y7" s="23"/>
      <c r="Z7" s="23"/>
      <c r="AA7" s="24">
        <f t="shared" ref="AA7:AA20" si="3">SUM(V7*5,W7,X7,Y7*-7,Z7*-10)</f>
        <v>53</v>
      </c>
      <c r="AB7" s="22"/>
      <c r="AC7" s="23"/>
      <c r="AD7" s="23"/>
      <c r="AE7" s="23"/>
      <c r="AF7" s="23"/>
      <c r="AG7" s="24">
        <f>SUM(AB7*5,AC7,AD7,AE7*-7,AF7*-10)</f>
        <v>0</v>
      </c>
      <c r="AH7" s="22"/>
      <c r="AI7" s="23"/>
      <c r="AJ7" s="23"/>
      <c r="AK7" s="23"/>
      <c r="AL7" s="23"/>
      <c r="AM7" s="24"/>
      <c r="AN7" s="29">
        <f t="shared" ref="AN7:AN20" si="4">F7+L7+R7+X7+AD7+AJ7</f>
        <v>43</v>
      </c>
      <c r="AO7" s="30">
        <f t="shared" ref="AO7:AO20" si="5">SUM(I7+O7+U7+AA7+AG7)</f>
        <v>212</v>
      </c>
    </row>
    <row r="8" spans="1:41" ht="18.75" customHeight="1" x14ac:dyDescent="0.25">
      <c r="A8" s="3">
        <v>2</v>
      </c>
      <c r="B8" s="31" t="s">
        <v>34</v>
      </c>
      <c r="C8" s="35" t="s">
        <v>32</v>
      </c>
      <c r="D8" s="15">
        <v>5</v>
      </c>
      <c r="E8" s="16">
        <v>8</v>
      </c>
      <c r="F8" s="16">
        <v>4</v>
      </c>
      <c r="G8" s="16"/>
      <c r="H8" s="16"/>
      <c r="I8" s="17">
        <f t="shared" si="0"/>
        <v>37</v>
      </c>
      <c r="J8" s="15">
        <v>6</v>
      </c>
      <c r="K8" s="16">
        <v>12</v>
      </c>
      <c r="L8" s="16">
        <v>12</v>
      </c>
      <c r="M8" s="16"/>
      <c r="N8" s="16"/>
      <c r="O8" s="17">
        <f t="shared" si="1"/>
        <v>54</v>
      </c>
      <c r="P8" s="15">
        <v>6</v>
      </c>
      <c r="Q8" s="16">
        <v>16</v>
      </c>
      <c r="R8" s="16">
        <v>16</v>
      </c>
      <c r="S8" s="16"/>
      <c r="T8" s="16"/>
      <c r="U8" s="17">
        <f t="shared" si="2"/>
        <v>62</v>
      </c>
      <c r="V8" s="15">
        <v>6</v>
      </c>
      <c r="W8" s="16">
        <v>12</v>
      </c>
      <c r="X8" s="16">
        <v>11</v>
      </c>
      <c r="Y8" s="16"/>
      <c r="Z8" s="16"/>
      <c r="AA8" s="17">
        <f t="shared" si="3"/>
        <v>53</v>
      </c>
      <c r="AB8" s="15"/>
      <c r="AC8" s="16"/>
      <c r="AD8" s="16"/>
      <c r="AE8" s="16"/>
      <c r="AF8" s="16"/>
      <c r="AG8" s="17">
        <f>SUM(AB8*5,AC8,AD8,AE8*-7,AF8*-10)</f>
        <v>0</v>
      </c>
      <c r="AH8" s="15"/>
      <c r="AI8" s="16"/>
      <c r="AJ8" s="16"/>
      <c r="AK8" s="16"/>
      <c r="AL8" s="16"/>
      <c r="AM8" s="17"/>
      <c r="AN8" s="32">
        <f t="shared" si="4"/>
        <v>43</v>
      </c>
      <c r="AO8" s="33">
        <f t="shared" si="5"/>
        <v>206</v>
      </c>
    </row>
    <row r="9" spans="1:41" ht="18.75" customHeight="1" x14ac:dyDescent="0.25">
      <c r="A9" s="3">
        <v>3</v>
      </c>
      <c r="B9" s="31" t="s">
        <v>30</v>
      </c>
      <c r="C9" s="35" t="s">
        <v>21</v>
      </c>
      <c r="D9" s="15">
        <v>6</v>
      </c>
      <c r="E9" s="16">
        <v>10</v>
      </c>
      <c r="F9" s="16">
        <v>4</v>
      </c>
      <c r="G9" s="16"/>
      <c r="H9" s="16"/>
      <c r="I9" s="17">
        <f t="shared" si="0"/>
        <v>44</v>
      </c>
      <c r="J9" s="15">
        <v>6</v>
      </c>
      <c r="K9" s="16">
        <v>12</v>
      </c>
      <c r="L9" s="16">
        <v>8</v>
      </c>
      <c r="M9" s="16"/>
      <c r="N9" s="16"/>
      <c r="O9" s="17">
        <f t="shared" si="1"/>
        <v>50</v>
      </c>
      <c r="P9" s="15">
        <v>6</v>
      </c>
      <c r="Q9" s="16">
        <v>15</v>
      </c>
      <c r="R9" s="16">
        <v>12</v>
      </c>
      <c r="S9" s="16"/>
      <c r="T9" s="16"/>
      <c r="U9" s="17">
        <f t="shared" si="2"/>
        <v>57</v>
      </c>
      <c r="V9" s="15">
        <v>6</v>
      </c>
      <c r="W9" s="16">
        <v>12</v>
      </c>
      <c r="X9" s="16">
        <v>11</v>
      </c>
      <c r="Y9" s="16"/>
      <c r="Z9" s="16"/>
      <c r="AA9" s="17">
        <f t="shared" si="3"/>
        <v>53</v>
      </c>
      <c r="AB9" s="15"/>
      <c r="AC9" s="16"/>
      <c r="AD9" s="16"/>
      <c r="AE9" s="16"/>
      <c r="AF9" s="16"/>
      <c r="AG9" s="17">
        <f>SUM(AB9*5,AC9,AD9,AE9*-7,AF9*-10)</f>
        <v>0</v>
      </c>
      <c r="AH9" s="15"/>
      <c r="AI9" s="16"/>
      <c r="AJ9" s="16"/>
      <c r="AK9" s="16"/>
      <c r="AL9" s="16"/>
      <c r="AM9" s="17"/>
      <c r="AN9" s="32">
        <f t="shared" si="4"/>
        <v>35</v>
      </c>
      <c r="AO9" s="33">
        <f t="shared" si="5"/>
        <v>204</v>
      </c>
    </row>
    <row r="10" spans="1:41" ht="18.75" customHeight="1" x14ac:dyDescent="0.25">
      <c r="A10" s="3">
        <v>4</v>
      </c>
      <c r="B10" s="31" t="s">
        <v>39</v>
      </c>
      <c r="C10" s="35" t="s">
        <v>32</v>
      </c>
      <c r="D10" s="15">
        <v>5</v>
      </c>
      <c r="E10" s="16">
        <v>8</v>
      </c>
      <c r="F10" s="16">
        <v>5</v>
      </c>
      <c r="G10" s="16"/>
      <c r="H10" s="16"/>
      <c r="I10" s="17">
        <f t="shared" si="0"/>
        <v>38</v>
      </c>
      <c r="J10" s="15">
        <v>6</v>
      </c>
      <c r="K10" s="16">
        <v>10</v>
      </c>
      <c r="L10" s="16">
        <v>8</v>
      </c>
      <c r="M10" s="16"/>
      <c r="N10" s="16"/>
      <c r="O10" s="17">
        <f t="shared" si="1"/>
        <v>48</v>
      </c>
      <c r="P10" s="15">
        <v>6</v>
      </c>
      <c r="Q10" s="16">
        <v>15</v>
      </c>
      <c r="R10" s="16">
        <v>14</v>
      </c>
      <c r="S10" s="16"/>
      <c r="T10" s="16"/>
      <c r="U10" s="17">
        <f t="shared" si="2"/>
        <v>59</v>
      </c>
      <c r="V10" s="15">
        <v>6</v>
      </c>
      <c r="W10" s="16">
        <v>12</v>
      </c>
      <c r="X10" s="16">
        <v>8</v>
      </c>
      <c r="Y10" s="16"/>
      <c r="Z10" s="16"/>
      <c r="AA10" s="17">
        <f t="shared" si="3"/>
        <v>50</v>
      </c>
      <c r="AB10" s="15"/>
      <c r="AC10" s="16"/>
      <c r="AD10" s="16"/>
      <c r="AE10" s="16"/>
      <c r="AF10" s="16"/>
      <c r="AG10" s="17"/>
      <c r="AH10" s="15"/>
      <c r="AI10" s="16"/>
      <c r="AJ10" s="16"/>
      <c r="AK10" s="16"/>
      <c r="AL10" s="16"/>
      <c r="AM10" s="17"/>
      <c r="AN10" s="32">
        <f t="shared" si="4"/>
        <v>35</v>
      </c>
      <c r="AO10" s="33">
        <f t="shared" si="5"/>
        <v>195</v>
      </c>
    </row>
    <row r="11" spans="1:41" ht="18.75" customHeight="1" x14ac:dyDescent="0.25">
      <c r="A11" s="3">
        <v>5</v>
      </c>
      <c r="B11" s="31" t="s">
        <v>47</v>
      </c>
      <c r="C11" s="35" t="s">
        <v>21</v>
      </c>
      <c r="D11" s="15">
        <v>4</v>
      </c>
      <c r="E11" s="16">
        <v>4</v>
      </c>
      <c r="F11" s="16">
        <v>2</v>
      </c>
      <c r="G11" s="16"/>
      <c r="H11" s="16"/>
      <c r="I11" s="17">
        <f t="shared" si="0"/>
        <v>26</v>
      </c>
      <c r="J11" s="15">
        <v>6</v>
      </c>
      <c r="K11" s="16">
        <v>12</v>
      </c>
      <c r="L11" s="16">
        <v>5</v>
      </c>
      <c r="M11" s="16"/>
      <c r="N11" s="16"/>
      <c r="O11" s="17">
        <f t="shared" si="1"/>
        <v>47</v>
      </c>
      <c r="P11" s="15">
        <v>6</v>
      </c>
      <c r="Q11" s="16">
        <v>16</v>
      </c>
      <c r="R11" s="16">
        <v>15</v>
      </c>
      <c r="S11" s="16"/>
      <c r="T11" s="16"/>
      <c r="U11" s="17">
        <f t="shared" si="2"/>
        <v>61</v>
      </c>
      <c r="V11" s="15">
        <v>6</v>
      </c>
      <c r="W11" s="16">
        <v>12</v>
      </c>
      <c r="X11" s="16">
        <v>12</v>
      </c>
      <c r="Y11" s="16"/>
      <c r="Z11" s="16"/>
      <c r="AA11" s="17">
        <f t="shared" si="3"/>
        <v>54</v>
      </c>
      <c r="AB11" s="15"/>
      <c r="AC11" s="16"/>
      <c r="AD11" s="16"/>
      <c r="AE11" s="16"/>
      <c r="AF11" s="16"/>
      <c r="AG11" s="17">
        <f t="shared" ref="AG11:AG20" si="6">SUM(AB11*5,AC11,AD11,AE11*-7,AF11*-10)</f>
        <v>0</v>
      </c>
      <c r="AH11" s="15"/>
      <c r="AI11" s="16"/>
      <c r="AJ11" s="16"/>
      <c r="AK11" s="16"/>
      <c r="AL11" s="16"/>
      <c r="AM11" s="17"/>
      <c r="AN11" s="32">
        <f t="shared" si="4"/>
        <v>34</v>
      </c>
      <c r="AO11" s="33">
        <f t="shared" si="5"/>
        <v>188</v>
      </c>
    </row>
    <row r="12" spans="1:41" ht="18.75" customHeight="1" x14ac:dyDescent="0.25">
      <c r="A12" s="3">
        <v>6</v>
      </c>
      <c r="B12" s="31" t="s">
        <v>48</v>
      </c>
      <c r="C12" s="35" t="s">
        <v>53</v>
      </c>
      <c r="D12" s="15">
        <v>5</v>
      </c>
      <c r="E12" s="16">
        <v>8</v>
      </c>
      <c r="F12" s="16">
        <v>5</v>
      </c>
      <c r="G12" s="16"/>
      <c r="H12" s="16"/>
      <c r="I12" s="17">
        <f t="shared" si="0"/>
        <v>38</v>
      </c>
      <c r="J12" s="15">
        <v>5</v>
      </c>
      <c r="K12" s="16">
        <v>10</v>
      </c>
      <c r="L12" s="16">
        <v>5</v>
      </c>
      <c r="M12" s="16"/>
      <c r="N12" s="16"/>
      <c r="O12" s="17">
        <f t="shared" si="1"/>
        <v>40</v>
      </c>
      <c r="P12" s="15">
        <v>6</v>
      </c>
      <c r="Q12" s="16">
        <v>15</v>
      </c>
      <c r="R12" s="16">
        <v>15</v>
      </c>
      <c r="S12" s="16"/>
      <c r="T12" s="16"/>
      <c r="U12" s="17">
        <f t="shared" si="2"/>
        <v>60</v>
      </c>
      <c r="V12" s="15">
        <v>6</v>
      </c>
      <c r="W12" s="16">
        <v>12</v>
      </c>
      <c r="X12" s="16">
        <v>6</v>
      </c>
      <c r="Y12" s="16"/>
      <c r="Z12" s="16"/>
      <c r="AA12" s="17">
        <f t="shared" si="3"/>
        <v>48</v>
      </c>
      <c r="AB12" s="15"/>
      <c r="AC12" s="16"/>
      <c r="AD12" s="16"/>
      <c r="AE12" s="16"/>
      <c r="AF12" s="16"/>
      <c r="AG12" s="17">
        <f t="shared" si="6"/>
        <v>0</v>
      </c>
      <c r="AH12" s="15"/>
      <c r="AI12" s="16"/>
      <c r="AJ12" s="16"/>
      <c r="AK12" s="16"/>
      <c r="AL12" s="16"/>
      <c r="AM12" s="17">
        <f>SUM(AH12*5,AI12,AJ12,AK12*-7,AL12*-10)</f>
        <v>0</v>
      </c>
      <c r="AN12" s="32">
        <f t="shared" si="4"/>
        <v>31</v>
      </c>
      <c r="AO12" s="33">
        <f t="shared" si="5"/>
        <v>186</v>
      </c>
    </row>
    <row r="13" spans="1:41" ht="18.75" customHeight="1" x14ac:dyDescent="0.25">
      <c r="A13" s="3">
        <v>7</v>
      </c>
      <c r="B13" s="31" t="s">
        <v>31</v>
      </c>
      <c r="C13" s="35" t="s">
        <v>33</v>
      </c>
      <c r="D13" s="15">
        <v>6</v>
      </c>
      <c r="E13" s="16">
        <v>7</v>
      </c>
      <c r="F13" s="16">
        <v>4</v>
      </c>
      <c r="G13" s="16"/>
      <c r="H13" s="16"/>
      <c r="I13" s="17">
        <f t="shared" si="0"/>
        <v>41</v>
      </c>
      <c r="J13" s="15">
        <v>5</v>
      </c>
      <c r="K13" s="16">
        <v>10</v>
      </c>
      <c r="L13" s="16">
        <v>5</v>
      </c>
      <c r="M13" s="16"/>
      <c r="N13" s="16"/>
      <c r="O13" s="17">
        <f t="shared" si="1"/>
        <v>40</v>
      </c>
      <c r="P13" s="15">
        <v>6</v>
      </c>
      <c r="Q13" s="16">
        <v>15</v>
      </c>
      <c r="R13" s="16">
        <v>14</v>
      </c>
      <c r="S13" s="16"/>
      <c r="T13" s="16"/>
      <c r="U13" s="17">
        <f t="shared" si="2"/>
        <v>59</v>
      </c>
      <c r="V13" s="15">
        <v>6</v>
      </c>
      <c r="W13" s="16">
        <v>11</v>
      </c>
      <c r="X13" s="16">
        <v>5</v>
      </c>
      <c r="Y13" s="16"/>
      <c r="Z13" s="16"/>
      <c r="AA13" s="17">
        <f t="shared" si="3"/>
        <v>46</v>
      </c>
      <c r="AB13" s="15"/>
      <c r="AC13" s="16"/>
      <c r="AD13" s="16"/>
      <c r="AE13" s="16"/>
      <c r="AF13" s="16"/>
      <c r="AG13" s="17">
        <f t="shared" si="6"/>
        <v>0</v>
      </c>
      <c r="AH13" s="15"/>
      <c r="AI13" s="16"/>
      <c r="AJ13" s="16"/>
      <c r="AK13" s="16"/>
      <c r="AL13" s="16"/>
      <c r="AM13" s="17"/>
      <c r="AN13" s="32">
        <f t="shared" si="4"/>
        <v>28</v>
      </c>
      <c r="AO13" s="33">
        <f t="shared" si="5"/>
        <v>186</v>
      </c>
    </row>
    <row r="14" spans="1:41" ht="18.75" customHeight="1" x14ac:dyDescent="0.25">
      <c r="A14" s="3">
        <v>8</v>
      </c>
      <c r="B14" s="31" t="s">
        <v>38</v>
      </c>
      <c r="C14" s="35" t="s">
        <v>35</v>
      </c>
      <c r="D14" s="15">
        <v>5</v>
      </c>
      <c r="E14" s="16">
        <v>6</v>
      </c>
      <c r="F14" s="16">
        <v>2</v>
      </c>
      <c r="G14" s="16"/>
      <c r="H14" s="16"/>
      <c r="I14" s="17">
        <f t="shared" si="0"/>
        <v>33</v>
      </c>
      <c r="J14" s="15">
        <v>6</v>
      </c>
      <c r="K14" s="16">
        <v>11</v>
      </c>
      <c r="L14" s="16">
        <v>5</v>
      </c>
      <c r="M14" s="16"/>
      <c r="N14" s="16"/>
      <c r="O14" s="17">
        <f t="shared" si="1"/>
        <v>46</v>
      </c>
      <c r="P14" s="15">
        <v>6</v>
      </c>
      <c r="Q14" s="16">
        <v>14</v>
      </c>
      <c r="R14" s="16">
        <v>11</v>
      </c>
      <c r="S14" s="16"/>
      <c r="T14" s="16"/>
      <c r="U14" s="17">
        <f t="shared" si="2"/>
        <v>55</v>
      </c>
      <c r="V14" s="15">
        <v>6</v>
      </c>
      <c r="W14" s="16">
        <v>12</v>
      </c>
      <c r="X14" s="16">
        <v>5</v>
      </c>
      <c r="Y14" s="16"/>
      <c r="Z14" s="16"/>
      <c r="AA14" s="17">
        <f t="shared" si="3"/>
        <v>47</v>
      </c>
      <c r="AB14" s="15"/>
      <c r="AC14" s="16"/>
      <c r="AD14" s="16"/>
      <c r="AE14" s="16"/>
      <c r="AF14" s="16"/>
      <c r="AG14" s="17">
        <f t="shared" si="6"/>
        <v>0</v>
      </c>
      <c r="AH14" s="15"/>
      <c r="AI14" s="16"/>
      <c r="AJ14" s="16"/>
      <c r="AK14" s="16"/>
      <c r="AL14" s="16"/>
      <c r="AM14" s="17"/>
      <c r="AN14" s="32">
        <f t="shared" si="4"/>
        <v>23</v>
      </c>
      <c r="AO14" s="33">
        <f t="shared" si="5"/>
        <v>181</v>
      </c>
    </row>
    <row r="15" spans="1:41" ht="18.75" customHeight="1" x14ac:dyDescent="0.25">
      <c r="A15" s="3">
        <v>9</v>
      </c>
      <c r="B15" s="31" t="s">
        <v>36</v>
      </c>
      <c r="C15" s="35" t="s">
        <v>33</v>
      </c>
      <c r="D15" s="15">
        <v>4</v>
      </c>
      <c r="E15" s="16">
        <v>6</v>
      </c>
      <c r="F15" s="16">
        <v>4</v>
      </c>
      <c r="G15" s="16"/>
      <c r="H15" s="16"/>
      <c r="I15" s="17">
        <f t="shared" si="0"/>
        <v>30</v>
      </c>
      <c r="J15" s="15">
        <v>6</v>
      </c>
      <c r="K15" s="16">
        <v>10</v>
      </c>
      <c r="L15" s="16">
        <v>6</v>
      </c>
      <c r="M15" s="16"/>
      <c r="N15" s="16"/>
      <c r="O15" s="17">
        <f t="shared" si="1"/>
        <v>46</v>
      </c>
      <c r="P15" s="15">
        <v>6</v>
      </c>
      <c r="Q15" s="16">
        <v>16</v>
      </c>
      <c r="R15" s="16">
        <v>11</v>
      </c>
      <c r="S15" s="16"/>
      <c r="T15" s="16"/>
      <c r="U15" s="17">
        <f t="shared" si="2"/>
        <v>57</v>
      </c>
      <c r="V15" s="15">
        <v>6</v>
      </c>
      <c r="W15" s="16">
        <v>11</v>
      </c>
      <c r="X15" s="16">
        <v>6</v>
      </c>
      <c r="Y15" s="16"/>
      <c r="Z15" s="16"/>
      <c r="AA15" s="17">
        <f t="shared" si="3"/>
        <v>47</v>
      </c>
      <c r="AB15" s="15"/>
      <c r="AC15" s="16"/>
      <c r="AD15" s="16"/>
      <c r="AE15" s="16"/>
      <c r="AF15" s="16"/>
      <c r="AG15" s="17">
        <f t="shared" si="6"/>
        <v>0</v>
      </c>
      <c r="AH15" s="15"/>
      <c r="AI15" s="16"/>
      <c r="AJ15" s="16"/>
      <c r="AK15" s="16"/>
      <c r="AL15" s="16"/>
      <c r="AM15" s="17"/>
      <c r="AN15" s="32">
        <f t="shared" si="4"/>
        <v>27</v>
      </c>
      <c r="AO15" s="33">
        <f t="shared" si="5"/>
        <v>180</v>
      </c>
    </row>
    <row r="16" spans="1:41" ht="18.75" customHeight="1" x14ac:dyDescent="0.25">
      <c r="A16" s="3">
        <v>10</v>
      </c>
      <c r="B16" s="31" t="s">
        <v>44</v>
      </c>
      <c r="C16" s="35" t="s">
        <v>45</v>
      </c>
      <c r="D16" s="15">
        <v>4</v>
      </c>
      <c r="E16" s="16">
        <v>6</v>
      </c>
      <c r="F16" s="16">
        <v>1</v>
      </c>
      <c r="G16" s="16"/>
      <c r="H16" s="16"/>
      <c r="I16" s="17">
        <f t="shared" si="0"/>
        <v>27</v>
      </c>
      <c r="J16" s="15">
        <v>6</v>
      </c>
      <c r="K16" s="16">
        <v>10</v>
      </c>
      <c r="L16" s="16">
        <v>2</v>
      </c>
      <c r="M16" s="16"/>
      <c r="N16" s="16"/>
      <c r="O16" s="17">
        <f t="shared" si="1"/>
        <v>42</v>
      </c>
      <c r="P16" s="15">
        <v>6</v>
      </c>
      <c r="Q16" s="16">
        <v>15</v>
      </c>
      <c r="R16" s="16">
        <v>9</v>
      </c>
      <c r="S16" s="16"/>
      <c r="T16" s="16"/>
      <c r="U16" s="17">
        <f t="shared" si="2"/>
        <v>54</v>
      </c>
      <c r="V16" s="15">
        <v>6</v>
      </c>
      <c r="W16" s="16">
        <v>12</v>
      </c>
      <c r="X16" s="16">
        <v>5</v>
      </c>
      <c r="Y16" s="16"/>
      <c r="Z16" s="16"/>
      <c r="AA16" s="17">
        <f t="shared" si="3"/>
        <v>47</v>
      </c>
      <c r="AB16" s="15"/>
      <c r="AC16" s="16"/>
      <c r="AD16" s="16"/>
      <c r="AE16" s="16"/>
      <c r="AF16" s="16"/>
      <c r="AG16" s="17">
        <f t="shared" si="6"/>
        <v>0</v>
      </c>
      <c r="AH16" s="15"/>
      <c r="AI16" s="16"/>
      <c r="AJ16" s="16"/>
      <c r="AK16" s="16"/>
      <c r="AL16" s="16"/>
      <c r="AM16" s="17"/>
      <c r="AN16" s="32">
        <f t="shared" si="4"/>
        <v>17</v>
      </c>
      <c r="AO16" s="33">
        <f t="shared" si="5"/>
        <v>170</v>
      </c>
    </row>
    <row r="17" spans="1:41" ht="18.75" customHeight="1" x14ac:dyDescent="0.25">
      <c r="A17" s="3">
        <v>11</v>
      </c>
      <c r="B17" s="31" t="s">
        <v>49</v>
      </c>
      <c r="C17" s="35" t="s">
        <v>32</v>
      </c>
      <c r="D17" s="15">
        <v>2</v>
      </c>
      <c r="E17" s="16">
        <v>2</v>
      </c>
      <c r="F17" s="16">
        <v>2</v>
      </c>
      <c r="G17" s="16"/>
      <c r="H17" s="16"/>
      <c r="I17" s="17">
        <f t="shared" si="0"/>
        <v>14</v>
      </c>
      <c r="J17" s="15">
        <v>6</v>
      </c>
      <c r="K17" s="16">
        <v>11</v>
      </c>
      <c r="L17" s="16">
        <v>6</v>
      </c>
      <c r="M17" s="16"/>
      <c r="N17" s="16"/>
      <c r="O17" s="17">
        <f t="shared" si="1"/>
        <v>47</v>
      </c>
      <c r="P17" s="15">
        <v>6</v>
      </c>
      <c r="Q17" s="16">
        <v>14</v>
      </c>
      <c r="R17" s="16">
        <v>12</v>
      </c>
      <c r="S17" s="16"/>
      <c r="T17" s="16"/>
      <c r="U17" s="17">
        <f t="shared" si="2"/>
        <v>56</v>
      </c>
      <c r="V17" s="15">
        <v>6</v>
      </c>
      <c r="W17" s="16">
        <v>10</v>
      </c>
      <c r="X17" s="16">
        <v>4</v>
      </c>
      <c r="Y17" s="16"/>
      <c r="Z17" s="16"/>
      <c r="AA17" s="17">
        <f t="shared" si="3"/>
        <v>44</v>
      </c>
      <c r="AB17" s="15"/>
      <c r="AC17" s="16"/>
      <c r="AD17" s="16"/>
      <c r="AE17" s="16"/>
      <c r="AF17" s="16"/>
      <c r="AG17" s="17">
        <f t="shared" si="6"/>
        <v>0</v>
      </c>
      <c r="AH17" s="15"/>
      <c r="AI17" s="16"/>
      <c r="AJ17" s="16"/>
      <c r="AK17" s="16"/>
      <c r="AL17" s="16"/>
      <c r="AM17" s="17">
        <f>SUM(AH17*5,AI17,AJ17,AK17*-7,AL17*-10)</f>
        <v>0</v>
      </c>
      <c r="AN17" s="32">
        <f t="shared" si="4"/>
        <v>24</v>
      </c>
      <c r="AO17" s="33">
        <f t="shared" si="5"/>
        <v>161</v>
      </c>
    </row>
    <row r="18" spans="1:41" ht="18.75" customHeight="1" x14ac:dyDescent="0.25">
      <c r="A18" s="3">
        <v>12</v>
      </c>
      <c r="B18" s="31" t="s">
        <v>46</v>
      </c>
      <c r="C18" s="35" t="s">
        <v>32</v>
      </c>
      <c r="D18" s="15">
        <v>6</v>
      </c>
      <c r="E18" s="16">
        <v>7</v>
      </c>
      <c r="F18" s="16">
        <v>4</v>
      </c>
      <c r="G18" s="16"/>
      <c r="H18" s="16"/>
      <c r="I18" s="17">
        <f t="shared" si="0"/>
        <v>41</v>
      </c>
      <c r="J18" s="15">
        <v>5</v>
      </c>
      <c r="K18" s="16">
        <v>8</v>
      </c>
      <c r="L18" s="16">
        <v>3</v>
      </c>
      <c r="M18" s="16"/>
      <c r="N18" s="16"/>
      <c r="O18" s="17">
        <f t="shared" si="1"/>
        <v>36</v>
      </c>
      <c r="P18" s="15">
        <v>4</v>
      </c>
      <c r="Q18" s="16">
        <v>7</v>
      </c>
      <c r="R18" s="16">
        <v>1</v>
      </c>
      <c r="S18" s="16"/>
      <c r="T18" s="16"/>
      <c r="U18" s="17">
        <f t="shared" si="2"/>
        <v>28</v>
      </c>
      <c r="V18" s="15">
        <v>4</v>
      </c>
      <c r="W18" s="16">
        <v>8</v>
      </c>
      <c r="X18" s="16">
        <v>3</v>
      </c>
      <c r="Y18" s="16"/>
      <c r="Z18" s="16"/>
      <c r="AA18" s="17">
        <f t="shared" si="3"/>
        <v>31</v>
      </c>
      <c r="AB18" s="15"/>
      <c r="AC18" s="16"/>
      <c r="AD18" s="16"/>
      <c r="AE18" s="16"/>
      <c r="AF18" s="16"/>
      <c r="AG18" s="17">
        <f t="shared" si="6"/>
        <v>0</v>
      </c>
      <c r="AH18" s="15"/>
      <c r="AI18" s="16"/>
      <c r="AJ18" s="16"/>
      <c r="AK18" s="16"/>
      <c r="AL18" s="16"/>
      <c r="AM18" s="17">
        <f>SUM(AH18*5,AI18,AJ18,AK18*-7,AL18*-10)</f>
        <v>0</v>
      </c>
      <c r="AN18" s="32">
        <f t="shared" si="4"/>
        <v>11</v>
      </c>
      <c r="AO18" s="33">
        <f t="shared" si="5"/>
        <v>136</v>
      </c>
    </row>
    <row r="19" spans="1:41" s="18" customFormat="1" ht="18.75" customHeight="1" x14ac:dyDescent="0.25">
      <c r="A19" s="3">
        <v>13</v>
      </c>
      <c r="B19" s="31" t="s">
        <v>51</v>
      </c>
      <c r="C19" s="35" t="s">
        <v>45</v>
      </c>
      <c r="D19" s="15">
        <v>4</v>
      </c>
      <c r="E19" s="16">
        <v>6</v>
      </c>
      <c r="F19" s="16">
        <v>4</v>
      </c>
      <c r="G19" s="16"/>
      <c r="H19" s="16"/>
      <c r="I19" s="17">
        <f t="shared" si="0"/>
        <v>30</v>
      </c>
      <c r="J19" s="15">
        <v>6</v>
      </c>
      <c r="K19" s="16">
        <v>7</v>
      </c>
      <c r="L19" s="16">
        <v>5</v>
      </c>
      <c r="M19" s="16"/>
      <c r="N19" s="16"/>
      <c r="O19" s="17">
        <f t="shared" si="1"/>
        <v>42</v>
      </c>
      <c r="P19" s="15">
        <v>6</v>
      </c>
      <c r="Q19" s="16">
        <v>15</v>
      </c>
      <c r="R19" s="16">
        <v>10</v>
      </c>
      <c r="S19" s="16"/>
      <c r="T19" s="16"/>
      <c r="U19" s="17">
        <f t="shared" si="2"/>
        <v>55</v>
      </c>
      <c r="V19" s="15">
        <v>0</v>
      </c>
      <c r="W19" s="16"/>
      <c r="X19" s="16"/>
      <c r="Y19" s="16"/>
      <c r="Z19" s="16"/>
      <c r="AA19" s="17">
        <f t="shared" si="3"/>
        <v>0</v>
      </c>
      <c r="AB19" s="15"/>
      <c r="AC19" s="16"/>
      <c r="AD19" s="16"/>
      <c r="AE19" s="16"/>
      <c r="AF19" s="16"/>
      <c r="AG19" s="17">
        <f t="shared" si="6"/>
        <v>0</v>
      </c>
      <c r="AH19" s="15"/>
      <c r="AI19" s="16"/>
      <c r="AJ19" s="16"/>
      <c r="AK19" s="16"/>
      <c r="AL19" s="16"/>
      <c r="AM19" s="17">
        <f>SUM(AH19*5,AI19,AJ19,AK19*-7,AL19*-10)</f>
        <v>0</v>
      </c>
      <c r="AN19" s="32">
        <f t="shared" si="4"/>
        <v>19</v>
      </c>
      <c r="AO19" s="33">
        <f t="shared" si="5"/>
        <v>127</v>
      </c>
    </row>
    <row r="20" spans="1:41" s="18" customFormat="1" ht="18.75" customHeight="1" x14ac:dyDescent="0.25">
      <c r="A20" s="3">
        <v>14</v>
      </c>
      <c r="B20" s="31" t="s">
        <v>52</v>
      </c>
      <c r="C20" s="35" t="s">
        <v>45</v>
      </c>
      <c r="D20" s="15">
        <v>4</v>
      </c>
      <c r="E20" s="16">
        <v>6</v>
      </c>
      <c r="F20" s="16">
        <v>4</v>
      </c>
      <c r="G20" s="16"/>
      <c r="H20" s="16"/>
      <c r="I20" s="17">
        <f t="shared" si="0"/>
        <v>30</v>
      </c>
      <c r="J20" s="15">
        <v>6</v>
      </c>
      <c r="K20" s="16">
        <v>11</v>
      </c>
      <c r="L20" s="16">
        <v>5</v>
      </c>
      <c r="M20" s="16"/>
      <c r="N20" s="16"/>
      <c r="O20" s="17">
        <f t="shared" si="1"/>
        <v>46</v>
      </c>
      <c r="P20" s="15">
        <v>5</v>
      </c>
      <c r="Q20" s="16">
        <v>11</v>
      </c>
      <c r="R20" s="16">
        <v>9</v>
      </c>
      <c r="S20" s="16"/>
      <c r="T20" s="16"/>
      <c r="U20" s="17">
        <f t="shared" si="2"/>
        <v>45</v>
      </c>
      <c r="V20" s="15">
        <v>0</v>
      </c>
      <c r="W20" s="16"/>
      <c r="X20" s="16"/>
      <c r="Y20" s="16"/>
      <c r="Z20" s="16"/>
      <c r="AA20" s="17">
        <f t="shared" si="3"/>
        <v>0</v>
      </c>
      <c r="AB20" s="15"/>
      <c r="AC20" s="16"/>
      <c r="AD20" s="16"/>
      <c r="AE20" s="16"/>
      <c r="AF20" s="16"/>
      <c r="AG20" s="17">
        <f t="shared" si="6"/>
        <v>0</v>
      </c>
      <c r="AH20" s="15"/>
      <c r="AI20" s="16"/>
      <c r="AJ20" s="16"/>
      <c r="AK20" s="16"/>
      <c r="AL20" s="16"/>
      <c r="AM20" s="17"/>
      <c r="AN20" s="32">
        <f t="shared" si="4"/>
        <v>18</v>
      </c>
      <c r="AO20" s="33">
        <f t="shared" si="5"/>
        <v>121</v>
      </c>
    </row>
    <row r="21" spans="1:41" s="18" customFormat="1" ht="18.75" customHeight="1" x14ac:dyDescent="0.25">
      <c r="A21" s="3">
        <v>15</v>
      </c>
      <c r="B21" s="31"/>
      <c r="C21" s="35"/>
      <c r="D21" s="15"/>
      <c r="E21" s="16"/>
      <c r="F21" s="16"/>
      <c r="G21" s="16"/>
      <c r="H21" s="16"/>
      <c r="I21" s="17">
        <f t="shared" ref="I21" si="7">SUM(D21*5,E21,F21,G21*-7,H21*-10)</f>
        <v>0</v>
      </c>
      <c r="J21" s="15"/>
      <c r="K21" s="16"/>
      <c r="L21" s="16"/>
      <c r="M21" s="16"/>
      <c r="N21" s="16"/>
      <c r="O21" s="17">
        <f t="shared" ref="O21" si="8">SUM(J21*5,K21,L21,M21*-7,N21*-10)</f>
        <v>0</v>
      </c>
      <c r="P21" s="15"/>
      <c r="Q21" s="16"/>
      <c r="R21" s="16"/>
      <c r="S21" s="16"/>
      <c r="T21" s="16"/>
      <c r="U21" s="17">
        <f t="shared" ref="U21" si="9">SUM(P21*5,Q21,R21,S21*-7,T21*-10)</f>
        <v>0</v>
      </c>
      <c r="V21" s="15"/>
      <c r="W21" s="16"/>
      <c r="X21" s="16"/>
      <c r="Y21" s="16"/>
      <c r="Z21" s="16"/>
      <c r="AA21" s="17">
        <f t="shared" ref="AA21" si="10">SUM(V21*5,W21,X21,Y21*-7,Z21*-10)</f>
        <v>0</v>
      </c>
      <c r="AB21" s="15"/>
      <c r="AC21" s="16"/>
      <c r="AD21" s="16"/>
      <c r="AE21" s="16"/>
      <c r="AF21" s="16"/>
      <c r="AG21" s="17">
        <f t="shared" ref="AG21" si="11">SUM(AB21*5,AC21,AD21,AE21*-7,AF21*-10)</f>
        <v>0</v>
      </c>
      <c r="AH21" s="15"/>
      <c r="AI21" s="16"/>
      <c r="AJ21" s="16"/>
      <c r="AK21" s="16"/>
      <c r="AL21" s="16"/>
      <c r="AM21" s="17">
        <f>SUM(AH21*5,AI21,AJ21,AK21*-7,AL21*-10)</f>
        <v>0</v>
      </c>
      <c r="AN21" s="32">
        <f t="shared" ref="AN21" si="12">F21+L21+R21+X21+AD21+AJ21</f>
        <v>0</v>
      </c>
      <c r="AO21" s="33">
        <f t="shared" ref="AO21" si="13">SUM(I21+O21+U21+AA21+AG21)</f>
        <v>0</v>
      </c>
    </row>
    <row r="22" spans="1:41" s="18" customFormat="1" ht="18.75" customHeight="1" thickBot="1" x14ac:dyDescent="0.3">
      <c r="A22" s="3"/>
      <c r="B22" s="31"/>
      <c r="C22" s="35"/>
      <c r="D22" s="15"/>
      <c r="E22" s="16"/>
      <c r="F22" s="16"/>
      <c r="G22" s="16"/>
      <c r="H22" s="16"/>
      <c r="I22" s="17">
        <f t="shared" ref="I22" si="14">SUM(D22*5,E22,F22,G22*-7,H22*-10)</f>
        <v>0</v>
      </c>
      <c r="J22" s="15"/>
      <c r="K22" s="16"/>
      <c r="L22" s="16"/>
      <c r="M22" s="16"/>
      <c r="N22" s="16"/>
      <c r="O22" s="17">
        <f t="shared" ref="O22" si="15">SUM(J22*5,K22,L22,M22*-7,N22*-10)</f>
        <v>0</v>
      </c>
      <c r="P22" s="15"/>
      <c r="Q22" s="16"/>
      <c r="R22" s="16"/>
      <c r="S22" s="16"/>
      <c r="T22" s="16"/>
      <c r="U22" s="17">
        <f t="shared" ref="U22" si="16">SUM(P22*5,Q22,R22,S22*-7,T22*-10)</f>
        <v>0</v>
      </c>
      <c r="V22" s="15"/>
      <c r="W22" s="16"/>
      <c r="X22" s="16"/>
      <c r="Y22" s="16"/>
      <c r="Z22" s="16"/>
      <c r="AA22" s="17">
        <f t="shared" ref="AA22" si="17">SUM(V22*5,W22,X22,Y22*-7,Z22*-10)</f>
        <v>0</v>
      </c>
      <c r="AB22" s="15"/>
      <c r="AC22" s="16"/>
      <c r="AD22" s="16"/>
      <c r="AE22" s="16"/>
      <c r="AF22" s="16"/>
      <c r="AG22" s="17"/>
      <c r="AH22" s="15"/>
      <c r="AI22" s="16"/>
      <c r="AJ22" s="16"/>
      <c r="AK22" s="16"/>
      <c r="AL22" s="16"/>
      <c r="AM22" s="17"/>
      <c r="AN22" s="32">
        <f t="shared" ref="AN22" si="18">F22+L22+R22+X22+AD22+AJ22</f>
        <v>0</v>
      </c>
      <c r="AO22" s="33">
        <f t="shared" ref="AO22" si="19">SUM(I22+O22+U22+AA22+AG22)</f>
        <v>0</v>
      </c>
    </row>
    <row r="23" spans="1:41" s="18" customFormat="1" ht="13.5" customHeight="1" thickBot="1" x14ac:dyDescent="0.3">
      <c r="A23" s="67" t="s">
        <v>3</v>
      </c>
      <c r="B23" s="68"/>
      <c r="C23" s="19"/>
      <c r="D23" s="25">
        <v>6</v>
      </c>
      <c r="E23" s="13">
        <v>12</v>
      </c>
      <c r="F23" s="13">
        <f>E23</f>
        <v>12</v>
      </c>
      <c r="G23" s="13"/>
      <c r="H23" s="26"/>
      <c r="I23" s="27">
        <f t="shared" ref="I23" si="20">SUM(D23*5,E23,F23,G23*-7,H23*-10)</f>
        <v>54</v>
      </c>
      <c r="J23" s="25">
        <v>6</v>
      </c>
      <c r="K23" s="13">
        <v>12</v>
      </c>
      <c r="L23" s="13">
        <f>K23</f>
        <v>12</v>
      </c>
      <c r="M23" s="13"/>
      <c r="N23" s="34"/>
      <c r="O23" s="27">
        <f t="shared" ref="O23" si="21">SUM(J23*5,K23,L23,M23*-7,N23*-10)</f>
        <v>54</v>
      </c>
      <c r="P23" s="25">
        <v>6</v>
      </c>
      <c r="Q23" s="13">
        <v>16</v>
      </c>
      <c r="R23" s="13">
        <f>Q23</f>
        <v>16</v>
      </c>
      <c r="S23" s="13"/>
      <c r="T23" s="34"/>
      <c r="U23" s="27">
        <f t="shared" ref="U23" si="22">SUM(P23*5,Q23,R23,S23*-7,T23*-10)</f>
        <v>62</v>
      </c>
      <c r="V23" s="25">
        <v>6</v>
      </c>
      <c r="W23" s="13">
        <v>12</v>
      </c>
      <c r="X23" s="13">
        <f>W23</f>
        <v>12</v>
      </c>
      <c r="Y23" s="13"/>
      <c r="Z23" s="26"/>
      <c r="AA23" s="27">
        <f t="shared" ref="AA23" si="23">SUM(V23*5,W23,X23,Y23*-7,Z23*-10)</f>
        <v>54</v>
      </c>
      <c r="AB23" s="25"/>
      <c r="AC23" s="13"/>
      <c r="AD23" s="13"/>
      <c r="AE23" s="13"/>
      <c r="AF23" s="34"/>
      <c r="AG23" s="27"/>
      <c r="AH23" s="25">
        <v>11</v>
      </c>
      <c r="AI23" s="13">
        <v>12</v>
      </c>
      <c r="AJ23" s="13">
        <f>AI23</f>
        <v>12</v>
      </c>
      <c r="AK23" s="13"/>
      <c r="AL23" s="34"/>
      <c r="AM23" s="27">
        <f>SUM(AH23*5,AI23,AJ23,AK23*-7,AL23*-10)</f>
        <v>79</v>
      </c>
      <c r="AN23" s="14"/>
      <c r="AO23" s="12">
        <f t="shared" ref="AO23" si="24">SUM(I23+O23+U23+AA23+AG23)</f>
        <v>224</v>
      </c>
    </row>
    <row r="24" spans="1:41" s="18" customFormat="1" ht="18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</row>
    <row r="25" spans="1:41" ht="39.75" customHeight="1" x14ac:dyDescent="0.25">
      <c r="A25" s="1"/>
      <c r="B25" s="47" t="s">
        <v>14</v>
      </c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2"/>
    </row>
    <row r="26" spans="1:41" ht="19.8" x14ac:dyDescent="0.25">
      <c r="A26" s="45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</row>
    <row r="28" spans="1:41" x14ac:dyDescent="0.25">
      <c r="A28" s="18" t="s">
        <v>6</v>
      </c>
    </row>
    <row r="29" spans="1:41" x14ac:dyDescent="0.25">
      <c r="A29" s="21" t="s">
        <v>22</v>
      </c>
      <c r="B29" s="11" t="s">
        <v>41</v>
      </c>
      <c r="C29" s="11"/>
    </row>
    <row r="30" spans="1:41" x14ac:dyDescent="0.25">
      <c r="A30" s="21" t="s">
        <v>20</v>
      </c>
      <c r="B30" s="11" t="s">
        <v>40</v>
      </c>
      <c r="C30" s="11"/>
    </row>
    <row r="31" spans="1:41" x14ac:dyDescent="0.25">
      <c r="A31" s="21" t="s">
        <v>26</v>
      </c>
      <c r="B31" s="11" t="s">
        <v>42</v>
      </c>
      <c r="C31" s="11"/>
    </row>
    <row r="32" spans="1:41" x14ac:dyDescent="0.25">
      <c r="A32" s="21" t="s">
        <v>37</v>
      </c>
      <c r="B32" s="11" t="s">
        <v>50</v>
      </c>
      <c r="C32" s="11"/>
    </row>
    <row r="34" spans="1:2" x14ac:dyDescent="0.25">
      <c r="A34" s="36" t="s">
        <v>7</v>
      </c>
    </row>
    <row r="35" spans="1:2" x14ac:dyDescent="0.25">
      <c r="B35" t="s">
        <v>16</v>
      </c>
    </row>
    <row r="36" spans="1:2" x14ac:dyDescent="0.25">
      <c r="B36" t="s">
        <v>11</v>
      </c>
    </row>
    <row r="37" spans="1:2" x14ac:dyDescent="0.25">
      <c r="B37" t="s">
        <v>8</v>
      </c>
    </row>
    <row r="38" spans="1:2" x14ac:dyDescent="0.25">
      <c r="B38" t="s">
        <v>9</v>
      </c>
    </row>
    <row r="39" spans="1:2" x14ac:dyDescent="0.25">
      <c r="B39" t="s">
        <v>10</v>
      </c>
    </row>
    <row r="40" spans="1:2" x14ac:dyDescent="0.25">
      <c r="B40" t="s">
        <v>27</v>
      </c>
    </row>
  </sheetData>
  <sortState xmlns:xlrd2="http://schemas.microsoft.com/office/spreadsheetml/2017/richdata2" ref="B7:AO20">
    <sortCondition descending="1" ref="AO7:AO20"/>
    <sortCondition descending="1" ref="AN7:AN20"/>
    <sortCondition descending="1" ref="AA7:AA20"/>
  </sortState>
  <mergeCells count="20">
    <mergeCell ref="A1:AO1"/>
    <mergeCell ref="A2:AO2"/>
    <mergeCell ref="AO5:AO6"/>
    <mergeCell ref="AB5:AG5"/>
    <mergeCell ref="V5:AA5"/>
    <mergeCell ref="A26:AO26"/>
    <mergeCell ref="B25:AN25"/>
    <mergeCell ref="V6:X6"/>
    <mergeCell ref="AN5:AN6"/>
    <mergeCell ref="AB6:AD6"/>
    <mergeCell ref="A5:B6"/>
    <mergeCell ref="D5:I5"/>
    <mergeCell ref="J5:O5"/>
    <mergeCell ref="P5:U5"/>
    <mergeCell ref="D6:F6"/>
    <mergeCell ref="A23:B23"/>
    <mergeCell ref="AH5:AM5"/>
    <mergeCell ref="AH6:AL6"/>
    <mergeCell ref="J6:L6"/>
    <mergeCell ref="P6:T6"/>
  </mergeCells>
  <phoneticPr fontId="0" type="noConversion"/>
  <printOptions horizontalCentered="1" verticalCentered="1"/>
  <pageMargins left="0" right="0" top="0.19685039370078741" bottom="0.15748031496062992" header="0" footer="0"/>
  <pageSetup paperSize="9" scale="84" orientation="landscape" r:id="rId1"/>
  <headerFooter alignWithMargins="0">
    <oddFooter>&amp;C&amp;1#&amp;"Arial"&amp;10&amp;K000000General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1"/>
  <dimension ref="A1:G16"/>
  <sheetViews>
    <sheetView workbookViewId="0">
      <selection activeCell="B33" sqref="B33"/>
    </sheetView>
  </sheetViews>
  <sheetFormatPr defaultColWidth="9.109375" defaultRowHeight="13.2" x14ac:dyDescent="0.25"/>
  <cols>
    <col min="1" max="1" width="30.5546875" customWidth="1"/>
    <col min="2" max="2" width="7.109375" style="4" bestFit="1" customWidth="1"/>
    <col min="3" max="3" width="6.44140625" style="4" bestFit="1" customWidth="1"/>
    <col min="4" max="4" width="5.88671875" style="4" bestFit="1" customWidth="1"/>
    <col min="5" max="5" width="5.5546875" style="4" bestFit="1" customWidth="1"/>
    <col min="6" max="6" width="4.5546875" style="8" bestFit="1" customWidth="1"/>
    <col min="7" max="7" width="6.5546875" style="4" bestFit="1" customWidth="1"/>
  </cols>
  <sheetData>
    <row r="1" spans="1:7" x14ac:dyDescent="0.25">
      <c r="A1" s="5"/>
      <c r="B1" s="6"/>
      <c r="C1" s="9"/>
      <c r="D1" s="6"/>
      <c r="E1" s="6"/>
      <c r="F1" s="7"/>
      <c r="G1" s="6"/>
    </row>
    <row r="2" spans="1:7" x14ac:dyDescent="0.25">
      <c r="A2" s="11"/>
      <c r="C2" s="10"/>
      <c r="E2" s="8"/>
      <c r="G2" s="8"/>
    </row>
    <row r="3" spans="1:7" x14ac:dyDescent="0.25">
      <c r="A3" s="11"/>
      <c r="C3" s="10"/>
      <c r="E3" s="8"/>
      <c r="G3" s="8"/>
    </row>
    <row r="4" spans="1:7" x14ac:dyDescent="0.25">
      <c r="A4" s="11"/>
      <c r="C4" s="10"/>
      <c r="E4" s="8"/>
      <c r="G4" s="8"/>
    </row>
    <row r="5" spans="1:7" x14ac:dyDescent="0.25">
      <c r="A5" s="11"/>
      <c r="C5" s="10"/>
      <c r="E5" s="8"/>
      <c r="G5" s="8"/>
    </row>
    <row r="6" spans="1:7" x14ac:dyDescent="0.25">
      <c r="A6" s="11"/>
      <c r="C6" s="10"/>
      <c r="E6" s="8"/>
      <c r="G6" s="8"/>
    </row>
    <row r="7" spans="1:7" x14ac:dyDescent="0.25">
      <c r="A7" s="11"/>
      <c r="C7" s="10"/>
      <c r="E7" s="8"/>
      <c r="G7" s="8"/>
    </row>
    <row r="8" spans="1:7" x14ac:dyDescent="0.25">
      <c r="A8" s="11"/>
      <c r="C8" s="10"/>
      <c r="E8" s="8"/>
      <c r="G8" s="8"/>
    </row>
    <row r="9" spans="1:7" x14ac:dyDescent="0.25">
      <c r="A9" s="11"/>
      <c r="C9" s="10"/>
      <c r="E9" s="8"/>
      <c r="G9" s="8"/>
    </row>
    <row r="10" spans="1:7" x14ac:dyDescent="0.25">
      <c r="A10" s="11"/>
      <c r="C10" s="10"/>
      <c r="E10" s="8"/>
      <c r="G10" s="8"/>
    </row>
    <row r="11" spans="1:7" x14ac:dyDescent="0.25">
      <c r="A11" s="11"/>
      <c r="C11" s="10"/>
      <c r="E11" s="8"/>
      <c r="G11" s="8"/>
    </row>
    <row r="12" spans="1:7" x14ac:dyDescent="0.25">
      <c r="A12" s="11"/>
      <c r="C12" s="10"/>
      <c r="E12" s="8"/>
      <c r="G12" s="8"/>
    </row>
    <row r="13" spans="1:7" x14ac:dyDescent="0.25">
      <c r="A13" s="11"/>
      <c r="C13" s="10"/>
      <c r="E13" s="8"/>
      <c r="G13" s="8"/>
    </row>
    <row r="14" spans="1:7" x14ac:dyDescent="0.25">
      <c r="A14" s="11"/>
      <c r="C14" s="10"/>
      <c r="E14" s="8"/>
      <c r="G14" s="8"/>
    </row>
    <row r="15" spans="1:7" x14ac:dyDescent="0.25">
      <c r="A15" s="11"/>
      <c r="C15" s="10"/>
      <c r="E15" s="8"/>
      <c r="G15" s="8"/>
    </row>
    <row r="16" spans="1:7" x14ac:dyDescent="0.25">
      <c r="C16" s="10"/>
      <c r="E16" s="8"/>
      <c r="G16" s="8"/>
    </row>
  </sheetData>
  <phoneticPr fontId="0" type="noConversion"/>
  <pageMargins left="0.75" right="0.75" top="1" bottom="1" header="0.5" footer="0.5"/>
  <pageSetup paperSize="9" orientation="portrait" r:id="rId1"/>
  <headerFooter alignWithMargins="0">
    <oddFooter>&amp;C&amp;1#&amp;"Arial"&amp;10&amp;K000000General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A24AE101EEFE4E965A7BEDDDB28366" ma:contentTypeVersion="7" ma:contentTypeDescription="Create a new document." ma:contentTypeScope="" ma:versionID="4e08c41eaa2f12cdca161dc0f0b610fb">
  <xsd:schema xmlns:xsd="http://www.w3.org/2001/XMLSchema" xmlns:xs="http://www.w3.org/2001/XMLSchema" xmlns:p="http://schemas.microsoft.com/office/2006/metadata/properties" xmlns:ns3="8593de4a-d31d-43aa-b759-7bb271a6aac5" targetNamespace="http://schemas.microsoft.com/office/2006/metadata/properties" ma:root="true" ma:fieldsID="6126ba9340cacf8d5932c66657a9a43a" ns3:_="">
    <xsd:import namespace="8593de4a-d31d-43aa-b759-7bb271a6aac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93de4a-d31d-43aa-b759-7bb271a6aa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4DDCA07-2DF7-4F3B-9596-83ACF9B0EEB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0FB4B42-D289-45C6-8871-2348DECFE2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93de4a-d31d-43aa-b759-7bb271a6aa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82187B5-E282-4BCC-83C6-09224812163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Stevne</vt:lpstr>
      <vt:lpstr>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Røneid</dc:creator>
  <cp:lastModifiedBy>Johan</cp:lastModifiedBy>
  <cp:lastPrinted>2007-08-22T06:02:25Z</cp:lastPrinted>
  <dcterms:created xsi:type="dcterms:W3CDTF">2005-02-19T23:37:23Z</dcterms:created>
  <dcterms:modified xsi:type="dcterms:W3CDTF">2022-05-16T18:54:08Z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7742a09-bfb0-4510-9e26-b9837db26482_Enabled">
    <vt:lpwstr>True</vt:lpwstr>
  </property>
  <property fmtid="{D5CDD505-2E9C-101B-9397-08002B2CF9AE}" pid="3" name="MSIP_Label_77742a09-bfb0-4510-9e26-b9837db26482_SiteId">
    <vt:lpwstr>a21a716e-fb9a-45c0-b997-e26360b0a3a1</vt:lpwstr>
  </property>
  <property fmtid="{D5CDD505-2E9C-101B-9397-08002B2CF9AE}" pid="4" name="MSIP_Label_77742a09-bfb0-4510-9e26-b9837db26482_Owner">
    <vt:lpwstr>johan.roeneid@orica.com</vt:lpwstr>
  </property>
  <property fmtid="{D5CDD505-2E9C-101B-9397-08002B2CF9AE}" pid="5" name="MSIP_Label_77742a09-bfb0-4510-9e26-b9837db26482_SetDate">
    <vt:lpwstr>2019-11-30T15:10:03.9548782Z</vt:lpwstr>
  </property>
  <property fmtid="{D5CDD505-2E9C-101B-9397-08002B2CF9AE}" pid="6" name="MSIP_Label_77742a09-bfb0-4510-9e26-b9837db26482_Name">
    <vt:lpwstr>General</vt:lpwstr>
  </property>
  <property fmtid="{D5CDD505-2E9C-101B-9397-08002B2CF9AE}" pid="7" name="MSIP_Label_77742a09-bfb0-4510-9e26-b9837db26482_Application">
    <vt:lpwstr>Microsoft Azure Information Protection</vt:lpwstr>
  </property>
  <property fmtid="{D5CDD505-2E9C-101B-9397-08002B2CF9AE}" pid="8" name="MSIP_Label_77742a09-bfb0-4510-9e26-b9837db26482_ActionId">
    <vt:lpwstr>b36ece01-3296-4c61-beed-108916dc2c92</vt:lpwstr>
  </property>
  <property fmtid="{D5CDD505-2E9C-101B-9397-08002B2CF9AE}" pid="9" name="MSIP_Label_77742a09-bfb0-4510-9e26-b9837db26482_Extended_MSFT_Method">
    <vt:lpwstr>Manual</vt:lpwstr>
  </property>
  <property fmtid="{D5CDD505-2E9C-101B-9397-08002B2CF9AE}" pid="10" name="Sensitivity">
    <vt:lpwstr>General</vt:lpwstr>
  </property>
  <property fmtid="{D5CDD505-2E9C-101B-9397-08002B2CF9AE}" pid="11" name="ContentTypeId">
    <vt:lpwstr>0x0101002BA24AE101EEFE4E965A7BEDDDB28366</vt:lpwstr>
  </property>
</Properties>
</file>