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<sst xmlns="http://schemas.openxmlformats.org/spreadsheetml/2006/main" count="80" uniqueCount="59">
  <si>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</si>
  <si>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</si>
  <si>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</si>
  <si>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</si>
  <si>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</si>
  <si>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</si>
  <si>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</si>
  <si>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</si>
  <si>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</si>
  <si>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</si>
  <si>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</si>
  <si>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</si>
  <si>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</si>
  <si>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</si>
  <si>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</si>
  <si>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</si>
  <si>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</si>
  <si>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</si>
  <si>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</si>
  <si>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</si>
  <si>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</si>
  <si>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</si>
  <si>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 / HV-03</t>
  </si>
  <si>
    <t>Øv 1</t>
  </si>
  <si>
    <t>Rune Poortman</t>
  </si>
  <si>
    <t>Øvelse 4</t>
  </si>
  <si>
    <t>Øvelse 5</t>
  </si>
  <si>
    <t>Øvelse 6</t>
  </si>
  <si>
    <t>Lt Rune Poortman</t>
  </si>
  <si>
    <t>NROF Kongsberg/(HV)</t>
  </si>
  <si>
    <t>Øv 3</t>
  </si>
  <si>
    <t>Prosedyrefeil belønnes med 10 poeng minus</t>
  </si>
  <si>
    <t>NROF Kongsberg - Stevne Rifle og Pistol</t>
  </si>
  <si>
    <t>Fenr Roy Wang</t>
  </si>
  <si>
    <t>Kapt Asbjørn Rasmussen</t>
  </si>
  <si>
    <t>Åpen klasse</t>
  </si>
  <si>
    <t>NROF Kongsberg / (Hæren)</t>
  </si>
  <si>
    <t>OSjt Tom Harris Nilsen</t>
  </si>
  <si>
    <t>NROF Kongsberg / HV-01</t>
  </si>
  <si>
    <t>NROF Kongsberg / (Lotte)</t>
  </si>
  <si>
    <t>Lt Johan Røneid</t>
  </si>
  <si>
    <t>Sjt Jon Andersen</t>
  </si>
  <si>
    <t>Øv 4</t>
  </si>
  <si>
    <t>Kapt Fredrik Glette</t>
  </si>
  <si>
    <t>Julie Rasmussen</t>
  </si>
  <si>
    <t>KL Henning Hallerud</t>
  </si>
  <si>
    <t>NROF Kongsberg/FSAN</t>
  </si>
  <si>
    <t>Lt Knut Hanssen</t>
  </si>
  <si>
    <t>Lars Christian Holmen</t>
  </si>
  <si>
    <t>NROF Kongsberg/HV-02 (Derby)</t>
  </si>
  <si>
    <t>Ask Haukvik</t>
  </si>
  <si>
    <t>OSjt Hans-Martin Ørebech</t>
  </si>
  <si>
    <t>Heistadmoen, 28.09.2021</t>
  </si>
  <si>
    <t>20 skudd rifle, 9 skiver, 25m avstand, stående skytestilling, dårligste skulder, 40 sekunder skytetid, ladd og 45 grader ved ild</t>
  </si>
  <si>
    <t>2x10 skudd pistol, 9 skiver,  7m avstand, 1. magasin med dårligste hånd, 2. magasin med beste hånd, 40 sekunder skytetid, ladd og 45 grader ved ild</t>
  </si>
  <si>
    <t>2x10 skudd pistol, 9 skiver,  10m avstand, 1. magasin med beste hånd, 2. magasin fri skytestilling, 30 sekunder skytetid, ladd og 45 grader ved ild</t>
  </si>
  <si>
    <t>2x10 skudd pistol, 9 skiver,  15m avstand, fri skytestilling, 30 sekunder skytetid, ladd og 45 grader ved ild</t>
  </si>
  <si>
    <t>Øv 5</t>
  </si>
  <si>
    <t>20 skudd rifle, 9 skiver, 25m avstand, stående skytestilling, beste skulder, 40 sekunder skytetid, ladd og 45 grader ved ild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</si>
</sst>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7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9" fillId="35" borderId="38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192" fontId="5" fillId="33" borderId="39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9525</xdr:rowOff>
    </xdr:from>
    <xdr:to>
      <xdr:col>40</xdr:col>
      <xdr:colOff>361950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95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zoomScale="110" zoomScaleNormal="110" zoomScalePageLayoutView="0" workbookViewId="0" topLeftCell="A1">
      <selection activeCell="B33" sqref="B33"/>
    </sheetView>
  </sheetViews>
  <sheetFormatPr defaultColWidth="11.421875" defaultRowHeight="12.75"/>
  <cols>
    <col min="1" max="1" width="6.8515625" style="0" customWidth="1"/>
    <col min="2" max="2" width="28.57421875" style="0" customWidth="1"/>
    <col min="3" max="3" width="25.00390625" style="0" customWidth="1"/>
    <col min="4" max="33" width="4.57421875" style="0" customWidth="1"/>
    <col min="34" max="35" width="4.8515625" style="0" hidden="1" customWidth="1"/>
    <col min="36" max="37" width="3.421875" style="0" hidden="1" customWidth="1"/>
    <col min="38" max="38" width="2.7109375" style="0" hidden="1" customWidth="1"/>
    <col min="39" max="39" width="4.140625" style="0" hidden="1" customWidth="1"/>
    <col min="40" max="40" width="4.421875" style="0" customWidth="1"/>
    <col min="41" max="41" width="6.8515625" style="0" customWidth="1"/>
  </cols>
  <sheetData>
    <row r="1" spans="1:41" ht="23.2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70"/>
    </row>
    <row r="2" spans="1:41" ht="18" customHeight="1" thickBot="1">
      <c r="A2" s="71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3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58" t="s">
        <v>19</v>
      </c>
      <c r="B5" s="59"/>
      <c r="C5" s="37"/>
      <c r="D5" s="62" t="s">
        <v>20</v>
      </c>
      <c r="E5" s="63"/>
      <c r="F5" s="63"/>
      <c r="G5" s="64"/>
      <c r="H5" s="64"/>
      <c r="I5" s="65"/>
      <c r="J5" s="66" t="s">
        <v>17</v>
      </c>
      <c r="K5" s="66"/>
      <c r="L5" s="66"/>
      <c r="M5" s="66"/>
      <c r="N5" s="66"/>
      <c r="O5" s="67"/>
      <c r="P5" s="66" t="s">
        <v>18</v>
      </c>
      <c r="Q5" s="66"/>
      <c r="R5" s="66"/>
      <c r="S5" s="66"/>
      <c r="T5" s="66"/>
      <c r="U5" s="67"/>
      <c r="V5" s="62" t="s">
        <v>25</v>
      </c>
      <c r="W5" s="63"/>
      <c r="X5" s="63"/>
      <c r="Y5" s="64"/>
      <c r="Z5" s="64"/>
      <c r="AA5" s="65"/>
      <c r="AB5" s="66" t="s">
        <v>26</v>
      </c>
      <c r="AC5" s="66"/>
      <c r="AD5" s="66"/>
      <c r="AE5" s="66"/>
      <c r="AF5" s="66"/>
      <c r="AG5" s="67"/>
      <c r="AH5" s="66" t="s">
        <v>27</v>
      </c>
      <c r="AI5" s="66"/>
      <c r="AJ5" s="66"/>
      <c r="AK5" s="66"/>
      <c r="AL5" s="66"/>
      <c r="AM5" s="67"/>
      <c r="AN5" s="53" t="s">
        <v>4</v>
      </c>
      <c r="AO5" s="53" t="s">
        <v>2</v>
      </c>
    </row>
    <row r="6" spans="1:41" ht="13.5" customHeight="1" thickBot="1">
      <c r="A6" s="60"/>
      <c r="B6" s="61"/>
      <c r="C6" s="38" t="s">
        <v>15</v>
      </c>
      <c r="D6" s="50" t="s">
        <v>5</v>
      </c>
      <c r="E6" s="51"/>
      <c r="F6" s="52"/>
      <c r="G6" s="39" t="s">
        <v>12</v>
      </c>
      <c r="H6" s="39" t="s">
        <v>1</v>
      </c>
      <c r="I6" s="40" t="s">
        <v>0</v>
      </c>
      <c r="J6" s="55" t="s">
        <v>5</v>
      </c>
      <c r="K6" s="56"/>
      <c r="L6" s="57"/>
      <c r="M6" s="41" t="s">
        <v>12</v>
      </c>
      <c r="N6" s="42" t="s">
        <v>1</v>
      </c>
      <c r="O6" s="43" t="s">
        <v>0</v>
      </c>
      <c r="P6" s="55" t="s">
        <v>13</v>
      </c>
      <c r="Q6" s="56"/>
      <c r="R6" s="56"/>
      <c r="S6" s="56"/>
      <c r="T6" s="57"/>
      <c r="U6" s="44" t="s">
        <v>0</v>
      </c>
      <c r="V6" s="50" t="s">
        <v>5</v>
      </c>
      <c r="W6" s="51"/>
      <c r="X6" s="52"/>
      <c r="Y6" s="39" t="s">
        <v>12</v>
      </c>
      <c r="Z6" s="39" t="s">
        <v>1</v>
      </c>
      <c r="AA6" s="40" t="s">
        <v>0</v>
      </c>
      <c r="AB6" s="55" t="s">
        <v>5</v>
      </c>
      <c r="AC6" s="56"/>
      <c r="AD6" s="57"/>
      <c r="AE6" s="41" t="s">
        <v>12</v>
      </c>
      <c r="AF6" s="42" t="s">
        <v>1</v>
      </c>
      <c r="AG6" s="43" t="s">
        <v>0</v>
      </c>
      <c r="AH6" s="55" t="s">
        <v>13</v>
      </c>
      <c r="AI6" s="56"/>
      <c r="AJ6" s="56"/>
      <c r="AK6" s="56"/>
      <c r="AL6" s="57"/>
      <c r="AM6" s="44" t="s">
        <v>0</v>
      </c>
      <c r="AN6" s="54"/>
      <c r="AO6" s="54"/>
    </row>
    <row r="7" spans="1:41" ht="18.75" customHeight="1">
      <c r="A7" s="28">
        <v>1</v>
      </c>
      <c r="B7" s="31" t="s">
        <v>33</v>
      </c>
      <c r="C7" s="35" t="s">
        <v>29</v>
      </c>
      <c r="D7" s="22">
        <v>9</v>
      </c>
      <c r="E7" s="23">
        <v>20</v>
      </c>
      <c r="F7" s="23">
        <v>18</v>
      </c>
      <c r="G7" s="23"/>
      <c r="H7" s="23"/>
      <c r="I7" s="24">
        <f aca="true" t="shared" si="0" ref="I7:I22">SUM(D7*5,E7,F7,G7*-7,H7*-10)</f>
        <v>83</v>
      </c>
      <c r="J7" s="22">
        <v>9</v>
      </c>
      <c r="K7" s="23">
        <v>20</v>
      </c>
      <c r="L7" s="23">
        <v>15</v>
      </c>
      <c r="M7" s="23"/>
      <c r="N7" s="23"/>
      <c r="O7" s="24">
        <f aca="true" t="shared" si="1" ref="O7:O22">SUM(J7*5,K7,L7,M7*-7,N7*-10)</f>
        <v>80</v>
      </c>
      <c r="P7" s="22">
        <v>9</v>
      </c>
      <c r="Q7" s="23">
        <v>19</v>
      </c>
      <c r="R7" s="23">
        <v>16</v>
      </c>
      <c r="S7" s="23"/>
      <c r="T7" s="23"/>
      <c r="U7" s="24">
        <f aca="true" t="shared" si="2" ref="U7:U22">SUM(P7*5,Q7,R7,S7*-7,T7*-10)</f>
        <v>80</v>
      </c>
      <c r="V7" s="22">
        <v>9</v>
      </c>
      <c r="W7" s="23">
        <v>20</v>
      </c>
      <c r="X7" s="23">
        <v>15</v>
      </c>
      <c r="Y7" s="23"/>
      <c r="Z7" s="23"/>
      <c r="AA7" s="24">
        <f aca="true" t="shared" si="3" ref="AA7:AA22">SUM(V7*5,W7,X7,Y7*-7,Z7*-10)</f>
        <v>80</v>
      </c>
      <c r="AB7" s="22">
        <v>9</v>
      </c>
      <c r="AC7" s="23">
        <v>20</v>
      </c>
      <c r="AD7" s="23">
        <v>12</v>
      </c>
      <c r="AE7" s="23"/>
      <c r="AF7" s="23"/>
      <c r="AG7" s="24">
        <f aca="true" t="shared" si="4" ref="AG7:AG22">SUM(AB7*5,AC7,AD7,AE7*-7,AF7*-10)</f>
        <v>77</v>
      </c>
      <c r="AH7" s="22"/>
      <c r="AI7" s="23"/>
      <c r="AJ7" s="23"/>
      <c r="AK7" s="23"/>
      <c r="AL7" s="23"/>
      <c r="AM7" s="24">
        <f>SUM(AH7*5,AI7,AJ7,AK7*-7,AL7*-10)</f>
        <v>0</v>
      </c>
      <c r="AN7" s="29">
        <f aca="true" t="shared" si="5" ref="AN7:AN21">F7+L7+R7+X7+AD7+AJ7</f>
        <v>76</v>
      </c>
      <c r="AO7" s="30">
        <f aca="true" t="shared" si="6" ref="AO7:AO22">SUM(I7+O7+U7+AA7+AG7)</f>
        <v>400</v>
      </c>
    </row>
    <row r="8" spans="1:41" ht="18.75" customHeight="1">
      <c r="A8" s="3">
        <v>2</v>
      </c>
      <c r="B8" s="31" t="s">
        <v>41</v>
      </c>
      <c r="C8" s="35" t="s">
        <v>22</v>
      </c>
      <c r="D8" s="15">
        <v>8</v>
      </c>
      <c r="E8" s="16">
        <v>18</v>
      </c>
      <c r="F8" s="16">
        <v>12</v>
      </c>
      <c r="G8" s="16"/>
      <c r="H8" s="16"/>
      <c r="I8" s="17">
        <f t="shared" si="0"/>
        <v>70</v>
      </c>
      <c r="J8" s="15">
        <v>9</v>
      </c>
      <c r="K8" s="16">
        <v>20</v>
      </c>
      <c r="L8" s="16">
        <v>17</v>
      </c>
      <c r="M8" s="16"/>
      <c r="N8" s="16"/>
      <c r="O8" s="17">
        <f t="shared" si="1"/>
        <v>82</v>
      </c>
      <c r="P8" s="15">
        <v>9</v>
      </c>
      <c r="Q8" s="16">
        <v>20</v>
      </c>
      <c r="R8" s="16">
        <v>19</v>
      </c>
      <c r="S8" s="16"/>
      <c r="T8" s="16"/>
      <c r="U8" s="17">
        <f t="shared" si="2"/>
        <v>84</v>
      </c>
      <c r="V8" s="15">
        <v>9</v>
      </c>
      <c r="W8" s="16">
        <v>20</v>
      </c>
      <c r="X8" s="16">
        <v>11</v>
      </c>
      <c r="Y8" s="16"/>
      <c r="Z8" s="16"/>
      <c r="AA8" s="17">
        <f t="shared" si="3"/>
        <v>76</v>
      </c>
      <c r="AB8" s="15">
        <v>9</v>
      </c>
      <c r="AC8" s="16">
        <v>20</v>
      </c>
      <c r="AD8" s="16">
        <v>17</v>
      </c>
      <c r="AE8" s="16"/>
      <c r="AF8" s="16"/>
      <c r="AG8" s="17">
        <f t="shared" si="4"/>
        <v>82</v>
      </c>
      <c r="AH8" s="15"/>
      <c r="AI8" s="16"/>
      <c r="AJ8" s="16"/>
      <c r="AK8" s="16"/>
      <c r="AL8" s="16"/>
      <c r="AM8" s="17"/>
      <c r="AN8" s="32">
        <f t="shared" si="5"/>
        <v>76</v>
      </c>
      <c r="AO8" s="33">
        <f t="shared" si="6"/>
        <v>394</v>
      </c>
    </row>
    <row r="9" spans="1:41" ht="18.75" customHeight="1">
      <c r="A9" s="3">
        <v>3</v>
      </c>
      <c r="B9" s="31" t="s">
        <v>47</v>
      </c>
      <c r="C9" s="35" t="s">
        <v>22</v>
      </c>
      <c r="D9" s="15">
        <v>9</v>
      </c>
      <c r="E9" s="16">
        <v>20</v>
      </c>
      <c r="F9" s="16">
        <v>14</v>
      </c>
      <c r="G9" s="16"/>
      <c r="H9" s="16"/>
      <c r="I9" s="17">
        <f t="shared" si="0"/>
        <v>79</v>
      </c>
      <c r="J9" s="15">
        <v>9</v>
      </c>
      <c r="K9" s="16">
        <v>20</v>
      </c>
      <c r="L9" s="16">
        <v>16</v>
      </c>
      <c r="M9" s="16"/>
      <c r="N9" s="16"/>
      <c r="O9" s="17">
        <f t="shared" si="1"/>
        <v>81</v>
      </c>
      <c r="P9" s="15">
        <v>9</v>
      </c>
      <c r="Q9" s="16">
        <v>19</v>
      </c>
      <c r="R9" s="16">
        <v>7</v>
      </c>
      <c r="S9" s="16"/>
      <c r="T9" s="16"/>
      <c r="U9" s="17">
        <f t="shared" si="2"/>
        <v>71</v>
      </c>
      <c r="V9" s="15">
        <v>9</v>
      </c>
      <c r="W9" s="16">
        <v>19</v>
      </c>
      <c r="X9" s="16">
        <v>14</v>
      </c>
      <c r="Y9" s="16"/>
      <c r="Z9" s="16"/>
      <c r="AA9" s="17">
        <f t="shared" si="3"/>
        <v>78</v>
      </c>
      <c r="AB9" s="15">
        <v>9</v>
      </c>
      <c r="AC9" s="16">
        <v>20</v>
      </c>
      <c r="AD9" s="16">
        <v>18</v>
      </c>
      <c r="AE9" s="16"/>
      <c r="AF9" s="16"/>
      <c r="AG9" s="17">
        <f t="shared" si="4"/>
        <v>83</v>
      </c>
      <c r="AH9" s="15"/>
      <c r="AI9" s="16"/>
      <c r="AJ9" s="16"/>
      <c r="AK9" s="16"/>
      <c r="AL9" s="16"/>
      <c r="AM9" s="17"/>
      <c r="AN9" s="32">
        <f t="shared" si="5"/>
        <v>69</v>
      </c>
      <c r="AO9" s="33">
        <f t="shared" si="6"/>
        <v>392</v>
      </c>
    </row>
    <row r="10" spans="1:41" ht="18.75" customHeight="1">
      <c r="A10" s="3">
        <v>4</v>
      </c>
      <c r="B10" s="31" t="s">
        <v>28</v>
      </c>
      <c r="C10" s="35" t="s">
        <v>22</v>
      </c>
      <c r="D10" s="15">
        <v>9</v>
      </c>
      <c r="E10" s="16">
        <v>20</v>
      </c>
      <c r="F10" s="16">
        <v>18</v>
      </c>
      <c r="G10" s="16"/>
      <c r="H10" s="16"/>
      <c r="I10" s="17">
        <f t="shared" si="0"/>
        <v>83</v>
      </c>
      <c r="J10" s="15">
        <v>9</v>
      </c>
      <c r="K10" s="16">
        <v>19</v>
      </c>
      <c r="L10" s="16">
        <v>11</v>
      </c>
      <c r="M10" s="16"/>
      <c r="N10" s="16"/>
      <c r="O10" s="17">
        <f t="shared" si="1"/>
        <v>75</v>
      </c>
      <c r="P10" s="15">
        <v>9</v>
      </c>
      <c r="Q10" s="16">
        <v>19</v>
      </c>
      <c r="R10" s="16">
        <v>15</v>
      </c>
      <c r="S10" s="16"/>
      <c r="T10" s="16"/>
      <c r="U10" s="17">
        <f t="shared" si="2"/>
        <v>79</v>
      </c>
      <c r="V10" s="15">
        <v>9</v>
      </c>
      <c r="W10" s="16">
        <v>15</v>
      </c>
      <c r="X10" s="16">
        <v>12</v>
      </c>
      <c r="Y10" s="16"/>
      <c r="Z10" s="16"/>
      <c r="AA10" s="17">
        <f t="shared" si="3"/>
        <v>72</v>
      </c>
      <c r="AB10" s="15">
        <v>9</v>
      </c>
      <c r="AC10" s="16">
        <v>17</v>
      </c>
      <c r="AD10" s="16">
        <v>7</v>
      </c>
      <c r="AE10" s="16"/>
      <c r="AF10" s="16"/>
      <c r="AG10" s="17">
        <f t="shared" si="4"/>
        <v>69</v>
      </c>
      <c r="AH10" s="15"/>
      <c r="AI10" s="16"/>
      <c r="AJ10" s="16"/>
      <c r="AK10" s="16"/>
      <c r="AL10" s="16"/>
      <c r="AM10" s="17"/>
      <c r="AN10" s="32">
        <f t="shared" si="5"/>
        <v>63</v>
      </c>
      <c r="AO10" s="33">
        <f t="shared" si="6"/>
        <v>378</v>
      </c>
    </row>
    <row r="11" spans="1:41" ht="18.75" customHeight="1">
      <c r="A11" s="3">
        <v>5</v>
      </c>
      <c r="B11" s="31" t="s">
        <v>45</v>
      </c>
      <c r="C11" s="35" t="s">
        <v>46</v>
      </c>
      <c r="D11" s="15">
        <v>8</v>
      </c>
      <c r="E11" s="16">
        <v>20</v>
      </c>
      <c r="F11" s="16">
        <v>12</v>
      </c>
      <c r="G11" s="16"/>
      <c r="H11" s="16"/>
      <c r="I11" s="17">
        <f t="shared" si="0"/>
        <v>72</v>
      </c>
      <c r="J11" s="15">
        <v>9</v>
      </c>
      <c r="K11" s="16">
        <v>18</v>
      </c>
      <c r="L11" s="16">
        <v>9</v>
      </c>
      <c r="M11" s="16"/>
      <c r="N11" s="16"/>
      <c r="O11" s="17">
        <f t="shared" si="1"/>
        <v>72</v>
      </c>
      <c r="P11" s="15">
        <v>9</v>
      </c>
      <c r="Q11" s="16">
        <v>18</v>
      </c>
      <c r="R11" s="16">
        <v>10</v>
      </c>
      <c r="S11" s="16"/>
      <c r="T11" s="16"/>
      <c r="U11" s="17">
        <f t="shared" si="2"/>
        <v>73</v>
      </c>
      <c r="V11" s="15">
        <v>9</v>
      </c>
      <c r="W11" s="16">
        <v>17</v>
      </c>
      <c r="X11" s="16">
        <v>6</v>
      </c>
      <c r="Y11" s="16"/>
      <c r="Z11" s="16"/>
      <c r="AA11" s="17">
        <f t="shared" si="3"/>
        <v>68</v>
      </c>
      <c r="AB11" s="15">
        <v>9</v>
      </c>
      <c r="AC11" s="16">
        <v>20</v>
      </c>
      <c r="AD11" s="16">
        <v>14</v>
      </c>
      <c r="AE11" s="16"/>
      <c r="AF11" s="16"/>
      <c r="AG11" s="17">
        <f t="shared" si="4"/>
        <v>79</v>
      </c>
      <c r="AH11" s="15"/>
      <c r="AI11" s="16"/>
      <c r="AJ11" s="16"/>
      <c r="AK11" s="16"/>
      <c r="AL11" s="16"/>
      <c r="AM11" s="17"/>
      <c r="AN11" s="32">
        <f t="shared" si="5"/>
        <v>51</v>
      </c>
      <c r="AO11" s="33">
        <f t="shared" si="6"/>
        <v>364</v>
      </c>
    </row>
    <row r="12" spans="1:41" ht="18.75" customHeight="1">
      <c r="A12" s="3">
        <v>6</v>
      </c>
      <c r="B12" s="31" t="s">
        <v>40</v>
      </c>
      <c r="C12" s="35" t="s">
        <v>29</v>
      </c>
      <c r="D12" s="15">
        <v>9</v>
      </c>
      <c r="E12" s="16">
        <v>16</v>
      </c>
      <c r="F12" s="16">
        <v>3</v>
      </c>
      <c r="G12" s="16"/>
      <c r="H12" s="16"/>
      <c r="I12" s="17">
        <f t="shared" si="0"/>
        <v>64</v>
      </c>
      <c r="J12" s="15">
        <v>9</v>
      </c>
      <c r="K12" s="16">
        <v>20</v>
      </c>
      <c r="L12" s="16">
        <v>14</v>
      </c>
      <c r="M12" s="16"/>
      <c r="N12" s="16"/>
      <c r="O12" s="17">
        <f t="shared" si="1"/>
        <v>79</v>
      </c>
      <c r="P12" s="15">
        <v>9</v>
      </c>
      <c r="Q12" s="16">
        <v>19</v>
      </c>
      <c r="R12" s="16">
        <v>8</v>
      </c>
      <c r="S12" s="16"/>
      <c r="T12" s="16"/>
      <c r="U12" s="17">
        <f t="shared" si="2"/>
        <v>72</v>
      </c>
      <c r="V12" s="15">
        <v>9</v>
      </c>
      <c r="W12" s="16">
        <v>18</v>
      </c>
      <c r="X12" s="16">
        <v>8</v>
      </c>
      <c r="Y12" s="16"/>
      <c r="Z12" s="16"/>
      <c r="AA12" s="17">
        <f t="shared" si="3"/>
        <v>71</v>
      </c>
      <c r="AB12" s="15">
        <v>8</v>
      </c>
      <c r="AC12" s="16">
        <v>17</v>
      </c>
      <c r="AD12" s="16">
        <v>5</v>
      </c>
      <c r="AE12" s="16"/>
      <c r="AF12" s="16"/>
      <c r="AG12" s="17">
        <f t="shared" si="4"/>
        <v>62</v>
      </c>
      <c r="AH12" s="15"/>
      <c r="AI12" s="16"/>
      <c r="AJ12" s="16"/>
      <c r="AK12" s="16"/>
      <c r="AL12" s="16"/>
      <c r="AM12" s="17"/>
      <c r="AN12" s="32">
        <f t="shared" si="5"/>
        <v>38</v>
      </c>
      <c r="AO12" s="33">
        <f t="shared" si="6"/>
        <v>348</v>
      </c>
    </row>
    <row r="13" spans="1:41" ht="18.75" customHeight="1">
      <c r="A13" s="3">
        <v>7</v>
      </c>
      <c r="B13" s="31" t="s">
        <v>48</v>
      </c>
      <c r="C13" s="35" t="s">
        <v>49</v>
      </c>
      <c r="D13" s="15">
        <v>7</v>
      </c>
      <c r="E13" s="16">
        <v>11</v>
      </c>
      <c r="F13" s="16">
        <v>4</v>
      </c>
      <c r="G13" s="16"/>
      <c r="H13" s="16"/>
      <c r="I13" s="17">
        <f t="shared" si="0"/>
        <v>50</v>
      </c>
      <c r="J13" s="15">
        <v>8</v>
      </c>
      <c r="K13" s="16">
        <v>14</v>
      </c>
      <c r="L13" s="16">
        <v>7</v>
      </c>
      <c r="M13" s="16"/>
      <c r="N13" s="16"/>
      <c r="O13" s="17">
        <f t="shared" si="1"/>
        <v>61</v>
      </c>
      <c r="P13" s="15">
        <v>9</v>
      </c>
      <c r="Q13" s="16">
        <v>14</v>
      </c>
      <c r="R13" s="16">
        <v>2</v>
      </c>
      <c r="S13" s="16"/>
      <c r="T13" s="16"/>
      <c r="U13" s="17">
        <f t="shared" si="2"/>
        <v>61</v>
      </c>
      <c r="V13" s="15">
        <v>9</v>
      </c>
      <c r="W13" s="16">
        <v>20</v>
      </c>
      <c r="X13" s="16">
        <v>15</v>
      </c>
      <c r="Y13" s="16"/>
      <c r="Z13" s="16"/>
      <c r="AA13" s="17">
        <f t="shared" si="3"/>
        <v>80</v>
      </c>
      <c r="AB13" s="15">
        <v>9</v>
      </c>
      <c r="AC13" s="16">
        <v>20</v>
      </c>
      <c r="AD13" s="16">
        <v>15</v>
      </c>
      <c r="AE13" s="16"/>
      <c r="AF13" s="16"/>
      <c r="AG13" s="17">
        <f t="shared" si="4"/>
        <v>80</v>
      </c>
      <c r="AH13" s="15"/>
      <c r="AI13" s="16"/>
      <c r="AJ13" s="16"/>
      <c r="AK13" s="16"/>
      <c r="AL13" s="16"/>
      <c r="AM13" s="17"/>
      <c r="AN13" s="32">
        <f t="shared" si="5"/>
        <v>43</v>
      </c>
      <c r="AO13" s="33">
        <f t="shared" si="6"/>
        <v>332</v>
      </c>
    </row>
    <row r="14" spans="1:41" ht="18.75" customHeight="1">
      <c r="A14" s="3">
        <v>8</v>
      </c>
      <c r="B14" s="31" t="s">
        <v>37</v>
      </c>
      <c r="C14" s="35" t="s">
        <v>38</v>
      </c>
      <c r="D14" s="15">
        <v>7</v>
      </c>
      <c r="E14" s="16">
        <v>13</v>
      </c>
      <c r="F14" s="16">
        <v>7</v>
      </c>
      <c r="G14" s="16"/>
      <c r="H14" s="16"/>
      <c r="I14" s="17">
        <f t="shared" si="0"/>
        <v>55</v>
      </c>
      <c r="J14" s="15">
        <v>9</v>
      </c>
      <c r="K14" s="16">
        <v>14</v>
      </c>
      <c r="L14" s="16">
        <v>5</v>
      </c>
      <c r="M14" s="16"/>
      <c r="N14" s="16"/>
      <c r="O14" s="17">
        <f t="shared" si="1"/>
        <v>64</v>
      </c>
      <c r="P14" s="15">
        <v>7</v>
      </c>
      <c r="Q14" s="16">
        <v>12</v>
      </c>
      <c r="R14" s="16">
        <v>2</v>
      </c>
      <c r="S14" s="16"/>
      <c r="T14" s="16"/>
      <c r="U14" s="17">
        <f t="shared" si="2"/>
        <v>49</v>
      </c>
      <c r="V14" s="15">
        <v>9</v>
      </c>
      <c r="W14" s="16">
        <v>18</v>
      </c>
      <c r="X14" s="16">
        <v>14</v>
      </c>
      <c r="Y14" s="16"/>
      <c r="Z14" s="16"/>
      <c r="AA14" s="17">
        <f t="shared" si="3"/>
        <v>77</v>
      </c>
      <c r="AB14" s="15">
        <v>8</v>
      </c>
      <c r="AC14" s="16">
        <v>17</v>
      </c>
      <c r="AD14" s="16">
        <v>9</v>
      </c>
      <c r="AE14" s="16"/>
      <c r="AF14" s="16"/>
      <c r="AG14" s="17">
        <f t="shared" si="4"/>
        <v>66</v>
      </c>
      <c r="AH14" s="15"/>
      <c r="AI14" s="16"/>
      <c r="AJ14" s="16"/>
      <c r="AK14" s="16"/>
      <c r="AL14" s="16"/>
      <c r="AM14" s="17"/>
      <c r="AN14" s="32">
        <f t="shared" si="5"/>
        <v>37</v>
      </c>
      <c r="AO14" s="33">
        <f t="shared" si="6"/>
        <v>311</v>
      </c>
    </row>
    <row r="15" spans="1:41" ht="18.75" customHeight="1">
      <c r="A15" s="3">
        <v>9</v>
      </c>
      <c r="B15" s="31" t="s">
        <v>34</v>
      </c>
      <c r="C15" s="35" t="s">
        <v>36</v>
      </c>
      <c r="D15" s="15">
        <v>9</v>
      </c>
      <c r="E15" s="16">
        <v>17</v>
      </c>
      <c r="F15" s="16">
        <v>9</v>
      </c>
      <c r="G15" s="16"/>
      <c r="H15" s="16"/>
      <c r="I15" s="17">
        <f t="shared" si="0"/>
        <v>71</v>
      </c>
      <c r="J15" s="15">
        <v>8</v>
      </c>
      <c r="K15" s="16">
        <v>18</v>
      </c>
      <c r="L15" s="16">
        <v>7</v>
      </c>
      <c r="M15" s="16"/>
      <c r="N15" s="16"/>
      <c r="O15" s="17">
        <f t="shared" si="1"/>
        <v>65</v>
      </c>
      <c r="P15" s="15">
        <v>3</v>
      </c>
      <c r="Q15" s="16">
        <v>6</v>
      </c>
      <c r="R15" s="16">
        <v>1</v>
      </c>
      <c r="S15" s="16"/>
      <c r="T15" s="16"/>
      <c r="U15" s="17">
        <f t="shared" si="2"/>
        <v>22</v>
      </c>
      <c r="V15" s="15">
        <v>8</v>
      </c>
      <c r="W15" s="16">
        <v>16</v>
      </c>
      <c r="X15" s="16">
        <v>9</v>
      </c>
      <c r="Y15" s="16"/>
      <c r="Z15" s="16"/>
      <c r="AA15" s="17">
        <f t="shared" si="3"/>
        <v>65</v>
      </c>
      <c r="AB15" s="15">
        <v>9</v>
      </c>
      <c r="AC15" s="16">
        <v>20</v>
      </c>
      <c r="AD15" s="16">
        <v>15</v>
      </c>
      <c r="AE15" s="16"/>
      <c r="AF15" s="16"/>
      <c r="AG15" s="17">
        <f t="shared" si="4"/>
        <v>80</v>
      </c>
      <c r="AH15" s="15"/>
      <c r="AI15" s="16"/>
      <c r="AJ15" s="16"/>
      <c r="AK15" s="16"/>
      <c r="AL15" s="16"/>
      <c r="AM15" s="17"/>
      <c r="AN15" s="32">
        <f t="shared" si="5"/>
        <v>41</v>
      </c>
      <c r="AO15" s="33">
        <f t="shared" si="6"/>
        <v>303</v>
      </c>
    </row>
    <row r="16" spans="1:41" ht="18.75" customHeight="1">
      <c r="A16" s="3">
        <v>10</v>
      </c>
      <c r="B16" s="31" t="s">
        <v>43</v>
      </c>
      <c r="C16" s="35" t="s">
        <v>22</v>
      </c>
      <c r="D16" s="15">
        <v>8</v>
      </c>
      <c r="E16" s="16">
        <v>16</v>
      </c>
      <c r="F16" s="16">
        <v>10</v>
      </c>
      <c r="G16" s="16"/>
      <c r="H16" s="16"/>
      <c r="I16" s="17">
        <f t="shared" si="0"/>
        <v>66</v>
      </c>
      <c r="J16" s="15">
        <v>8</v>
      </c>
      <c r="K16" s="16">
        <v>14</v>
      </c>
      <c r="L16" s="16">
        <v>6</v>
      </c>
      <c r="M16" s="16"/>
      <c r="N16" s="16"/>
      <c r="O16" s="17">
        <f t="shared" si="1"/>
        <v>60</v>
      </c>
      <c r="P16" s="15">
        <v>5</v>
      </c>
      <c r="Q16" s="16">
        <v>11</v>
      </c>
      <c r="R16" s="16">
        <v>2</v>
      </c>
      <c r="S16" s="16"/>
      <c r="T16" s="16"/>
      <c r="U16" s="17">
        <f t="shared" si="2"/>
        <v>38</v>
      </c>
      <c r="V16" s="15">
        <v>9</v>
      </c>
      <c r="W16" s="16">
        <v>16</v>
      </c>
      <c r="X16" s="16">
        <v>6</v>
      </c>
      <c r="Y16" s="16"/>
      <c r="Z16" s="16"/>
      <c r="AA16" s="17">
        <f t="shared" si="3"/>
        <v>67</v>
      </c>
      <c r="AB16" s="15">
        <v>8</v>
      </c>
      <c r="AC16" s="16">
        <v>18</v>
      </c>
      <c r="AD16" s="16">
        <v>7</v>
      </c>
      <c r="AE16" s="16"/>
      <c r="AF16" s="16"/>
      <c r="AG16" s="17">
        <f t="shared" si="4"/>
        <v>65</v>
      </c>
      <c r="AH16" s="15"/>
      <c r="AI16" s="16"/>
      <c r="AJ16" s="16"/>
      <c r="AK16" s="16"/>
      <c r="AL16" s="16"/>
      <c r="AM16" s="17">
        <f>SUM(AH16*5,AI16,AJ16,AK16*-7,AL16*-10)</f>
        <v>0</v>
      </c>
      <c r="AN16" s="32">
        <f t="shared" si="5"/>
        <v>31</v>
      </c>
      <c r="AO16" s="33">
        <f t="shared" si="6"/>
        <v>296</v>
      </c>
    </row>
    <row r="17" spans="1:41" ht="18.75" customHeight="1">
      <c r="A17" s="3">
        <v>11</v>
      </c>
      <c r="B17" s="31" t="s">
        <v>50</v>
      </c>
      <c r="C17" s="35" t="s">
        <v>49</v>
      </c>
      <c r="D17" s="15">
        <v>8</v>
      </c>
      <c r="E17" s="16">
        <v>15</v>
      </c>
      <c r="F17" s="16">
        <v>9</v>
      </c>
      <c r="G17" s="16"/>
      <c r="H17" s="16"/>
      <c r="I17" s="17">
        <f t="shared" si="0"/>
        <v>64</v>
      </c>
      <c r="J17" s="15">
        <v>7</v>
      </c>
      <c r="K17" s="16">
        <v>12</v>
      </c>
      <c r="L17" s="16">
        <v>3</v>
      </c>
      <c r="M17" s="16"/>
      <c r="N17" s="16"/>
      <c r="O17" s="17">
        <f t="shared" si="1"/>
        <v>50</v>
      </c>
      <c r="P17" s="15">
        <v>5</v>
      </c>
      <c r="Q17" s="16">
        <v>10</v>
      </c>
      <c r="R17" s="16">
        <v>4</v>
      </c>
      <c r="S17" s="16"/>
      <c r="T17" s="16"/>
      <c r="U17" s="17">
        <f t="shared" si="2"/>
        <v>39</v>
      </c>
      <c r="V17" s="15">
        <v>8</v>
      </c>
      <c r="W17" s="16">
        <v>14</v>
      </c>
      <c r="X17" s="16">
        <v>5</v>
      </c>
      <c r="Y17" s="16"/>
      <c r="Z17" s="16"/>
      <c r="AA17" s="17">
        <f t="shared" si="3"/>
        <v>59</v>
      </c>
      <c r="AB17" s="15">
        <v>9</v>
      </c>
      <c r="AC17" s="16">
        <v>17</v>
      </c>
      <c r="AD17" s="16">
        <v>10</v>
      </c>
      <c r="AE17" s="16"/>
      <c r="AF17" s="16"/>
      <c r="AG17" s="17">
        <f t="shared" si="4"/>
        <v>72</v>
      </c>
      <c r="AH17" s="15"/>
      <c r="AI17" s="16"/>
      <c r="AJ17" s="16"/>
      <c r="AK17" s="16"/>
      <c r="AL17" s="16"/>
      <c r="AM17" s="17"/>
      <c r="AN17" s="32">
        <f t="shared" si="5"/>
        <v>31</v>
      </c>
      <c r="AO17" s="33">
        <f t="shared" si="6"/>
        <v>284</v>
      </c>
    </row>
    <row r="18" spans="1:41" ht="18.75" customHeight="1">
      <c r="A18" s="3">
        <v>12</v>
      </c>
      <c r="B18" s="31" t="s">
        <v>44</v>
      </c>
      <c r="C18" s="35" t="s">
        <v>39</v>
      </c>
      <c r="D18" s="15">
        <v>8</v>
      </c>
      <c r="E18" s="16">
        <v>14</v>
      </c>
      <c r="F18" s="16">
        <v>2</v>
      </c>
      <c r="G18" s="16"/>
      <c r="H18" s="16"/>
      <c r="I18" s="17">
        <f t="shared" si="0"/>
        <v>56</v>
      </c>
      <c r="J18" s="15">
        <v>7</v>
      </c>
      <c r="K18" s="16">
        <v>10</v>
      </c>
      <c r="L18" s="16">
        <v>1</v>
      </c>
      <c r="M18" s="16"/>
      <c r="N18" s="16"/>
      <c r="O18" s="17">
        <f t="shared" si="1"/>
        <v>46</v>
      </c>
      <c r="P18" s="15">
        <v>6</v>
      </c>
      <c r="Q18" s="16">
        <v>9</v>
      </c>
      <c r="R18" s="16">
        <v>2</v>
      </c>
      <c r="S18" s="16"/>
      <c r="T18" s="16"/>
      <c r="U18" s="17">
        <f t="shared" si="2"/>
        <v>41</v>
      </c>
      <c r="V18" s="15">
        <v>7</v>
      </c>
      <c r="W18" s="16">
        <v>15</v>
      </c>
      <c r="X18" s="16">
        <v>5</v>
      </c>
      <c r="Y18" s="16"/>
      <c r="Z18" s="16"/>
      <c r="AA18" s="17">
        <f t="shared" si="3"/>
        <v>55</v>
      </c>
      <c r="AB18" s="15">
        <v>8</v>
      </c>
      <c r="AC18" s="16">
        <v>14</v>
      </c>
      <c r="AD18" s="16">
        <v>9</v>
      </c>
      <c r="AE18" s="16"/>
      <c r="AF18" s="16"/>
      <c r="AG18" s="17">
        <f t="shared" si="4"/>
        <v>63</v>
      </c>
      <c r="AH18" s="15"/>
      <c r="AI18" s="16"/>
      <c r="AJ18" s="16"/>
      <c r="AK18" s="16"/>
      <c r="AL18" s="16"/>
      <c r="AM18" s="17"/>
      <c r="AN18" s="32">
        <f t="shared" si="5"/>
        <v>19</v>
      </c>
      <c r="AO18" s="33">
        <f t="shared" si="6"/>
        <v>261</v>
      </c>
    </row>
    <row r="19" spans="1:41" ht="18.75" customHeight="1">
      <c r="A19" s="3"/>
      <c r="B19" s="31"/>
      <c r="C19" s="35"/>
      <c r="D19" s="15"/>
      <c r="E19" s="16"/>
      <c r="F19" s="16"/>
      <c r="G19" s="16"/>
      <c r="H19" s="16"/>
      <c r="I19" s="17">
        <f t="shared" si="0"/>
        <v>0</v>
      </c>
      <c r="J19" s="15"/>
      <c r="K19" s="16"/>
      <c r="L19" s="16"/>
      <c r="M19" s="16"/>
      <c r="N19" s="16"/>
      <c r="O19" s="17">
        <f t="shared" si="1"/>
        <v>0</v>
      </c>
      <c r="P19" s="15"/>
      <c r="Q19" s="16"/>
      <c r="R19" s="16"/>
      <c r="S19" s="16"/>
      <c r="T19" s="16"/>
      <c r="U19" s="17">
        <f t="shared" si="2"/>
        <v>0</v>
      </c>
      <c r="V19" s="15"/>
      <c r="W19" s="16"/>
      <c r="X19" s="16"/>
      <c r="Y19" s="16"/>
      <c r="Z19" s="16"/>
      <c r="AA19" s="17">
        <f t="shared" si="3"/>
        <v>0</v>
      </c>
      <c r="AB19" s="15"/>
      <c r="AC19" s="16"/>
      <c r="AD19" s="16"/>
      <c r="AE19" s="16"/>
      <c r="AF19" s="16"/>
      <c r="AG19" s="17">
        <f t="shared" si="4"/>
        <v>0</v>
      </c>
      <c r="AH19" s="15"/>
      <c r="AI19" s="16"/>
      <c r="AJ19" s="16"/>
      <c r="AK19" s="16"/>
      <c r="AL19" s="16"/>
      <c r="AM19" s="17">
        <f>SUM(AH19*5,AI19,AJ19,AK19*-7,AL19*-10)</f>
        <v>0</v>
      </c>
      <c r="AN19" s="32">
        <f t="shared" si="5"/>
        <v>0</v>
      </c>
      <c r="AO19" s="33">
        <f t="shared" si="6"/>
        <v>0</v>
      </c>
    </row>
    <row r="20" spans="1:41" s="18" customFormat="1" ht="18.75" customHeight="1">
      <c r="A20" s="45" t="s">
        <v>35</v>
      </c>
      <c r="B20" s="31"/>
      <c r="C20" s="35"/>
      <c r="D20" s="15"/>
      <c r="E20" s="16"/>
      <c r="F20" s="16"/>
      <c r="G20" s="16"/>
      <c r="H20" s="16"/>
      <c r="I20" s="17">
        <f t="shared" si="0"/>
        <v>0</v>
      </c>
      <c r="J20" s="15"/>
      <c r="K20" s="16"/>
      <c r="L20" s="16"/>
      <c r="M20" s="16"/>
      <c r="N20" s="16"/>
      <c r="O20" s="17">
        <f t="shared" si="1"/>
        <v>0</v>
      </c>
      <c r="P20" s="15"/>
      <c r="Q20" s="16"/>
      <c r="R20" s="16"/>
      <c r="S20" s="16"/>
      <c r="T20" s="16"/>
      <c r="U20" s="17">
        <f t="shared" si="2"/>
        <v>0</v>
      </c>
      <c r="V20" s="15"/>
      <c r="W20" s="16"/>
      <c r="X20" s="16"/>
      <c r="Y20" s="16"/>
      <c r="Z20" s="16"/>
      <c r="AA20" s="17">
        <f t="shared" si="3"/>
        <v>0</v>
      </c>
      <c r="AB20" s="15"/>
      <c r="AC20" s="16"/>
      <c r="AD20" s="16"/>
      <c r="AE20" s="16"/>
      <c r="AF20" s="16"/>
      <c r="AG20" s="17">
        <f t="shared" si="4"/>
        <v>0</v>
      </c>
      <c r="AH20" s="15"/>
      <c r="AI20" s="16"/>
      <c r="AJ20" s="16"/>
      <c r="AK20" s="16"/>
      <c r="AL20" s="16"/>
      <c r="AM20" s="17">
        <f>SUM(AH20*5,AI20,AJ20,AK20*-7,AL20*-10)</f>
        <v>0</v>
      </c>
      <c r="AN20" s="32">
        <f t="shared" si="5"/>
        <v>0</v>
      </c>
      <c r="AO20" s="33">
        <f t="shared" si="6"/>
        <v>0</v>
      </c>
    </row>
    <row r="21" spans="1:42" s="18" customFormat="1" ht="18.75" customHeight="1" thickBot="1">
      <c r="A21" s="3">
        <v>1</v>
      </c>
      <c r="B21" s="31" t="s">
        <v>51</v>
      </c>
      <c r="C21" s="35" t="s">
        <v>22</v>
      </c>
      <c r="D21" s="15">
        <v>8</v>
      </c>
      <c r="E21" s="16">
        <v>18</v>
      </c>
      <c r="F21" s="16">
        <v>7</v>
      </c>
      <c r="G21" s="16"/>
      <c r="H21" s="16"/>
      <c r="I21" s="17">
        <f t="shared" si="0"/>
        <v>65</v>
      </c>
      <c r="J21" s="15">
        <v>9</v>
      </c>
      <c r="K21" s="16">
        <v>20</v>
      </c>
      <c r="L21" s="16">
        <v>12</v>
      </c>
      <c r="M21" s="16"/>
      <c r="N21" s="16"/>
      <c r="O21" s="17">
        <f t="shared" si="1"/>
        <v>77</v>
      </c>
      <c r="P21" s="15">
        <v>9</v>
      </c>
      <c r="Q21" s="16">
        <v>20</v>
      </c>
      <c r="R21" s="16">
        <v>16</v>
      </c>
      <c r="S21" s="16"/>
      <c r="T21" s="16"/>
      <c r="U21" s="17">
        <f t="shared" si="2"/>
        <v>81</v>
      </c>
      <c r="V21" s="15">
        <v>9</v>
      </c>
      <c r="W21" s="16">
        <v>20</v>
      </c>
      <c r="X21" s="16">
        <v>16</v>
      </c>
      <c r="Y21" s="16"/>
      <c r="Z21" s="16"/>
      <c r="AA21" s="17">
        <f t="shared" si="3"/>
        <v>81</v>
      </c>
      <c r="AB21" s="15">
        <v>9</v>
      </c>
      <c r="AC21" s="16">
        <v>20</v>
      </c>
      <c r="AD21" s="16">
        <v>18</v>
      </c>
      <c r="AE21" s="16"/>
      <c r="AF21" s="16"/>
      <c r="AG21" s="17">
        <f t="shared" si="4"/>
        <v>83</v>
      </c>
      <c r="AH21" s="15"/>
      <c r="AI21" s="16"/>
      <c r="AJ21" s="16"/>
      <c r="AK21" s="16"/>
      <c r="AL21" s="16"/>
      <c r="AM21" s="17">
        <f>SUM(AH21*5,AI21,AJ21,AK21*-7,AL21*-10)</f>
        <v>0</v>
      </c>
      <c r="AN21" s="32">
        <f t="shared" si="5"/>
        <v>69</v>
      </c>
      <c r="AO21" s="33">
        <f t="shared" si="6"/>
        <v>387</v>
      </c>
      <c r="AP21"/>
    </row>
    <row r="22" spans="1:41" s="18" customFormat="1" ht="13.5" customHeight="1" thickBot="1">
      <c r="A22" s="74" t="s">
        <v>3</v>
      </c>
      <c r="B22" s="75"/>
      <c r="C22" s="19"/>
      <c r="D22" s="25">
        <v>9</v>
      </c>
      <c r="E22" s="13">
        <v>20</v>
      </c>
      <c r="F22" s="13">
        <f>E22</f>
        <v>20</v>
      </c>
      <c r="G22" s="13"/>
      <c r="H22" s="26"/>
      <c r="I22" s="27">
        <f t="shared" si="0"/>
        <v>85</v>
      </c>
      <c r="J22" s="25">
        <v>9</v>
      </c>
      <c r="K22" s="13">
        <v>20</v>
      </c>
      <c r="L22" s="13">
        <f>K22</f>
        <v>20</v>
      </c>
      <c r="M22" s="13"/>
      <c r="N22" s="34"/>
      <c r="O22" s="27">
        <f t="shared" si="1"/>
        <v>85</v>
      </c>
      <c r="P22" s="25">
        <v>9</v>
      </c>
      <c r="Q22" s="13">
        <v>20</v>
      </c>
      <c r="R22" s="13">
        <f>Q22</f>
        <v>20</v>
      </c>
      <c r="S22" s="13"/>
      <c r="T22" s="34"/>
      <c r="U22" s="27">
        <f t="shared" si="2"/>
        <v>85</v>
      </c>
      <c r="V22" s="25">
        <v>9</v>
      </c>
      <c r="W22" s="13">
        <v>20</v>
      </c>
      <c r="X22" s="13">
        <f>W22</f>
        <v>20</v>
      </c>
      <c r="Y22" s="13"/>
      <c r="Z22" s="26"/>
      <c r="AA22" s="27">
        <f t="shared" si="3"/>
        <v>85</v>
      </c>
      <c r="AB22" s="25">
        <v>9</v>
      </c>
      <c r="AC22" s="13">
        <v>20</v>
      </c>
      <c r="AD22" s="13">
        <f>AC22</f>
        <v>20</v>
      </c>
      <c r="AE22" s="13"/>
      <c r="AF22" s="34"/>
      <c r="AG22" s="27">
        <f t="shared" si="4"/>
        <v>85</v>
      </c>
      <c r="AH22" s="25">
        <v>11</v>
      </c>
      <c r="AI22" s="13">
        <v>12</v>
      </c>
      <c r="AJ22" s="13">
        <f>AI22</f>
        <v>12</v>
      </c>
      <c r="AK22" s="13"/>
      <c r="AL22" s="34"/>
      <c r="AM22" s="27">
        <f>SUM(AH22*5,AI22,AJ22,AK22*-7,AL22*-10)</f>
        <v>79</v>
      </c>
      <c r="AN22" s="14"/>
      <c r="AO22" s="12">
        <f t="shared" si="6"/>
        <v>425</v>
      </c>
    </row>
    <row r="23" spans="1:41" s="18" customFormat="1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39.75" customHeight="1">
      <c r="A24" s="1"/>
      <c r="B24" s="48" t="s">
        <v>14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2"/>
    </row>
    <row r="25" spans="1:41" ht="18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7" ht="12.75">
      <c r="A27" s="18" t="s">
        <v>6</v>
      </c>
    </row>
    <row r="28" spans="1:3" ht="12.75">
      <c r="A28" s="21" t="s">
        <v>23</v>
      </c>
      <c r="B28" s="11" t="s">
        <v>54</v>
      </c>
      <c r="C28" s="11"/>
    </row>
    <row r="29" spans="1:3" ht="12.75">
      <c r="A29" s="21" t="s">
        <v>21</v>
      </c>
      <c r="B29" s="11" t="s">
        <v>55</v>
      </c>
      <c r="C29" s="11"/>
    </row>
    <row r="30" spans="1:3" ht="12.75">
      <c r="A30" s="21" t="s">
        <v>30</v>
      </c>
      <c r="B30" s="11" t="s">
        <v>56</v>
      </c>
      <c r="C30" s="11"/>
    </row>
    <row r="31" spans="1:2" ht="12.75">
      <c r="A31" s="21" t="s">
        <v>42</v>
      </c>
      <c r="B31" s="11" t="s">
        <v>53</v>
      </c>
    </row>
    <row r="32" spans="1:2" ht="12.75">
      <c r="A32" s="21" t="s">
        <v>57</v>
      </c>
      <c r="B32" s="11" t="s">
        <v>58</v>
      </c>
    </row>
    <row r="34" ht="12.75">
      <c r="A34" s="36" t="s">
        <v>7</v>
      </c>
    </row>
    <row r="35" ht="12.75">
      <c r="B35" t="s">
        <v>16</v>
      </c>
    </row>
    <row r="36" ht="12.75">
      <c r="B36" t="s">
        <v>11</v>
      </c>
    </row>
    <row r="37" ht="12.75">
      <c r="B37" t="s">
        <v>8</v>
      </c>
    </row>
    <row r="38" ht="12.75">
      <c r="B38" t="s">
        <v>9</v>
      </c>
    </row>
    <row r="39" ht="12.75">
      <c r="B39" t="s">
        <v>10</v>
      </c>
    </row>
    <row r="40" ht="12.75">
      <c r="B40" t="s">
        <v>31</v>
      </c>
    </row>
  </sheetData>
  <sheetProtection/>
  <mergeCells count="20">
    <mergeCell ref="A1:AO1"/>
    <mergeCell ref="A2:AO2"/>
    <mergeCell ref="AO5:AO6"/>
    <mergeCell ref="AB5:AG5"/>
    <mergeCell ref="V5:AA5"/>
    <mergeCell ref="A22:B22"/>
    <mergeCell ref="AH5:AM5"/>
    <mergeCell ref="AH6:AL6"/>
    <mergeCell ref="J6:L6"/>
    <mergeCell ref="P6:T6"/>
    <mergeCell ref="A25:AO25"/>
    <mergeCell ref="B24:AN24"/>
    <mergeCell ref="V6:X6"/>
    <mergeCell ref="AN5:AN6"/>
    <mergeCell ref="AB6:AD6"/>
    <mergeCell ref="A5:B6"/>
    <mergeCell ref="D5:I5"/>
    <mergeCell ref="J5:O5"/>
    <mergeCell ref="P5:U5"/>
    <mergeCell ref="D6:F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57421875" style="4" bestFit="1" customWidth="1"/>
    <col min="6" max="6" width="4.57421875" style="8" bestFit="1" customWidth="1"/>
    <col min="7" max="7" width="6.57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2021-09-28T20:45:13Z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