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<sst xmlns="http://schemas.openxmlformats.org/spreadsheetml/2006/main" count="79" uniqueCount="58">
  <si>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</si>
  <si>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</si>
  <si>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</si>
  <si>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</si>
  <si>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</si>
  <si>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</si>
  <si>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</si>
  <si>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</si>
  <si>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</si>
  <si>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</si>
  <si>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</si>
  <si>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</si>
  <si>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ES</t>
  </si>
  <si>
    <t xml:space="preserve">Skiver - Treff - Sone  - ES    -  NS 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</si>
  <si>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</si>
  <si>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</si>
  <si>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5 poeng pr. skive truffet</t>
  </si>
  <si>
    <t>Øvelse 2</t>
  </si>
  <si>
    <t>Øvelse 3</t>
  </si>
  <si>
    <t>Navn</t>
  </si>
  <si>
    <t>Øvelse 1</t>
  </si>
  <si>
    <t>Øv 2</t>
  </si>
  <si>
    <t>Øv 1</t>
  </si>
  <si>
    <t>Øvelse 4</t>
  </si>
  <si>
    <t>Øvelse 5</t>
  </si>
  <si>
    <t>Øvelse 6</t>
  </si>
  <si>
    <t>Øv 3</t>
  </si>
  <si>
    <t>Prosedyrefeil belønnes med 10 poeng minus</t>
  </si>
  <si>
    <t>Jonny G. Jørgensen</t>
  </si>
  <si>
    <t>Poortman, Rune</t>
  </si>
  <si>
    <t>Nrof Kongsberg</t>
  </si>
  <si>
    <t>Brynhildsvold, Daniel</t>
  </si>
  <si>
    <t>Lang, Truls</t>
  </si>
  <si>
    <t>Jørgensen, Jonny</t>
  </si>
  <si>
    <t>Nrof Kongsberg/HV03</t>
  </si>
  <si>
    <t>Nrof Kongsberg/Gunnerside</t>
  </si>
  <si>
    <t>Ørebech, Hans Martin</t>
  </si>
  <si>
    <t>Killingmo, Per</t>
  </si>
  <si>
    <t>Wang, Roy</t>
  </si>
  <si>
    <t>Hole, Renee</t>
  </si>
  <si>
    <t>Andersen, Jon</t>
  </si>
  <si>
    <t>Øv 4</t>
  </si>
  <si>
    <t>Øv 5</t>
  </si>
  <si>
    <t>Øv 6</t>
  </si>
  <si>
    <t>Pistol 2x6 skudd pistol,  10m avstand, totalt 6 skiver, noen NS, max 2 treff pr. skive, 30 sek skytetid, pistol ladd 45 grader, første magasin skytestilling fri over bukk og andre magasin dårligste hånd</t>
  </si>
  <si>
    <t>Pistol øvelse 1 en todelt og summert sammen. 4x6 skudd pistol,  10m avstand, totalt 12 skiver, noen NS, max 4 treff pr. skive, 60 sek skytetid, pistol halvladd hylstret, skytestilling fri over bukk</t>
  </si>
  <si>
    <t>Lotteforening/Nrof Kongsberg</t>
  </si>
  <si>
    <t>1(open</t>
  </si>
  <si>
    <t>2(open</t>
  </si>
  <si>
    <t>Rifle og pistol, 1x6 pistol, 1x12 rifle, totalt 6 skiver, 10m avstand, noen NS, maks 3 treff pr skive 15 sek pistol og 20 sek rifle</t>
  </si>
  <si>
    <t>Rifle og pistol, 1x6 pistol, 1x12 rifle, totalt 6 skiver, 20m avstand rifle,10 meter avstand pistol noen NS, maks 3 treff pr skive 15 sek pistol og 20 sek rifle</t>
  </si>
  <si>
    <t>Rifle og pistol, 1x6 pistol, 1x12 rifle, totalt 6 skiver, 30m avstand rifle,10 meter avstand pistol noen NS, maks 3 treff pr skive 15 sek pistol og 20 sek rifle</t>
  </si>
  <si>
    <t>Rifle og pistol, 1x6 pistol, 1x12 rifle, totalt 6 skiver, 20m avstand rifle,10 meter avstand pistol noen NS, maks 3 treff pr skive dårligste skulder rifle</t>
  </si>
  <si>
    <t>Danielsen, Morten</t>
  </si>
  <si>
    <t>Derby</t>
  </si>
  <si>
    <t>NROF Kongsberg - Stevne Rifle og pistol</t>
  </si>
  <si>
    <t>Kanstad, Bård</t>
  </si>
  <si>
    <t>Heistadmoen, 18.05.2021</t>
  </si>
</sst>
</file>

<file path=xl/styles.xml><?xml version="1.0" encoding="utf-8"?>
<styleSheet xmlns="http://schemas.openxmlformats.org/spreadsheetml/2006/main">
  <numFmts count="42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* #,##0_ ;_ * \-#,##0_ ;_ * &quot;-&quot;_ ;_ @_ "/>
    <numFmt numFmtId="184" formatCode="_ &quot;kr&quot;\ * #,##0.00_ ;_ &quot;kr&quot;\ * \-#,##0.00_ ;_ &quot;kr&quot;\ * &quot;-&quot;??_ ;_ @_ "/>
    <numFmt numFmtId="185" formatCode="_ * #,##0.00_ ;_ * \-#,##0.00_ ;_ * &quot;-&quot;??_ ;_ @_ 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&quot;kr&quot;\ * #,##0.00_);_(&quot;kr&quot;\ * \(#,##0.00\);_(&quot;kr&quot;\ * &quot;-&quot;??_);_(@_)"/>
    <numFmt numFmtId="192" formatCode="00000"/>
    <numFmt numFmtId="193" formatCode="&quot;Ja&quot;;&quot;Ja&quot;;&quot;Nei&quot;"/>
    <numFmt numFmtId="194" formatCode="&quot;Sann&quot;;&quot;Sann&quot;;&quot;Usann&quot;"/>
    <numFmt numFmtId="195" formatCode="&quot;På&quot;;&quot;På&quot;;&quot;Av&quot;"/>
    <numFmt numFmtId="196" formatCode="d/m/yyyy"/>
    <numFmt numFmtId="197" formatCode="[$€-2]\ ###,000_);[Red]\([$€-2]\ ###,0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8" fillId="0" borderId="0" xfId="0" applyFont="1" applyAlignment="1">
      <alignment/>
    </xf>
    <xf numFmtId="192" fontId="5" fillId="33" borderId="18" xfId="0" applyNumberFormat="1" applyFont="1" applyFill="1" applyBorder="1" applyAlignment="1">
      <alignment horizontal="right" vertical="center"/>
    </xf>
    <xf numFmtId="0" fontId="20" fillId="32" borderId="0" xfId="0" applyFont="1" applyFill="1" applyAlignment="1">
      <alignment/>
    </xf>
    <xf numFmtId="16" fontId="0" fillId="0" borderId="0" xfId="0" applyNumberFormat="1" applyFont="1" applyAlignment="1" quotePrefix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192" fontId="0" fillId="34" borderId="15" xfId="0" applyNumberForma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5" fillId="35" borderId="26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left" vertical="center"/>
    </xf>
    <xf numFmtId="0" fontId="13" fillId="35" borderId="28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13" fillId="35" borderId="30" xfId="0" applyFont="1" applyFill="1" applyBorder="1" applyAlignment="1">
      <alignment horizontal="center"/>
    </xf>
    <xf numFmtId="0" fontId="13" fillId="35" borderId="31" xfId="0" applyFont="1" applyFill="1" applyBorder="1" applyAlignment="1">
      <alignment horizontal="center"/>
    </xf>
    <xf numFmtId="0" fontId="10" fillId="35" borderId="32" xfId="0" applyFont="1" applyFill="1" applyBorder="1" applyAlignment="1">
      <alignment horizontal="center"/>
    </xf>
    <xf numFmtId="0" fontId="10" fillId="35" borderId="33" xfId="0" applyFont="1" applyFill="1" applyBorder="1" applyAlignment="1">
      <alignment horizontal="center"/>
    </xf>
    <xf numFmtId="16" fontId="0" fillId="0" borderId="0" xfId="0" applyNumberFormat="1" applyFont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6" fillId="35" borderId="33" xfId="0" applyFont="1" applyFill="1" applyBorder="1" applyAlignment="1">
      <alignment horizontal="center"/>
    </xf>
    <xf numFmtId="0" fontId="9" fillId="35" borderId="35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/>
    </xf>
    <xf numFmtId="0" fontId="9" fillId="35" borderId="36" xfId="0" applyFont="1" applyFill="1" applyBorder="1" applyAlignment="1">
      <alignment horizontal="center"/>
    </xf>
    <xf numFmtId="0" fontId="9" fillId="35" borderId="37" xfId="0" applyFont="1" applyFill="1" applyBorder="1" applyAlignment="1">
      <alignment horizontal="center"/>
    </xf>
    <xf numFmtId="0" fontId="9" fillId="35" borderId="38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192" fontId="5" fillId="33" borderId="38" xfId="0" applyNumberFormat="1" applyFont="1" applyFill="1" applyBorder="1" applyAlignment="1">
      <alignment horizontal="right" vertical="center"/>
    </xf>
    <xf numFmtId="192" fontId="5" fillId="33" borderId="14" xfId="0" applyNumberFormat="1" applyFont="1" applyFill="1" applyBorder="1" applyAlignment="1">
      <alignment horizontal="right" vertical="center"/>
    </xf>
    <xf numFmtId="0" fontId="14" fillId="35" borderId="39" xfId="0" applyFont="1" applyFill="1" applyBorder="1" applyAlignment="1">
      <alignment horizontal="center"/>
    </xf>
    <xf numFmtId="0" fontId="14" fillId="35" borderId="30" xfId="0" applyFont="1" applyFill="1" applyBorder="1" applyAlignment="1">
      <alignment horizontal="center"/>
    </xf>
    <xf numFmtId="0" fontId="14" fillId="35" borderId="40" xfId="0" applyFont="1" applyFill="1" applyBorder="1" applyAlignment="1">
      <alignment horizontal="center"/>
    </xf>
    <xf numFmtId="0" fontId="16" fillId="32" borderId="0" xfId="0" applyFont="1" applyFill="1" applyAlignment="1">
      <alignment horizontal="right" vertical="center" wrapText="1"/>
    </xf>
    <xf numFmtId="0" fontId="17" fillId="32" borderId="0" xfId="0" applyFont="1" applyFill="1" applyAlignment="1">
      <alignment horizontal="right" vertical="center" wrapText="1"/>
    </xf>
    <xf numFmtId="0" fontId="8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14" fillId="35" borderId="27" xfId="0" applyFont="1" applyFill="1" applyBorder="1" applyAlignment="1">
      <alignment horizontal="center"/>
    </xf>
    <xf numFmtId="0" fontId="14" fillId="35" borderId="28" xfId="0" applyFont="1" applyFill="1" applyBorder="1" applyAlignment="1">
      <alignment horizontal="center"/>
    </xf>
    <xf numFmtId="0" fontId="14" fillId="35" borderId="41" xfId="0" applyFont="1" applyFill="1" applyBorder="1" applyAlignment="1">
      <alignment horizontal="center"/>
    </xf>
    <xf numFmtId="0" fontId="19" fillId="35" borderId="34" xfId="0" applyFont="1" applyFill="1" applyBorder="1" applyAlignment="1">
      <alignment horizontal="center" vertical="center"/>
    </xf>
    <xf numFmtId="0" fontId="19" fillId="35" borderId="35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center"/>
    </xf>
    <xf numFmtId="0" fontId="19" fillId="35" borderId="3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238125</xdr:colOff>
      <xdr:row>0</xdr:row>
      <xdr:rowOff>9525</xdr:rowOff>
    </xdr:from>
    <xdr:to>
      <xdr:col>40</xdr:col>
      <xdr:colOff>371475</xdr:colOff>
      <xdr:row>1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97175" y="95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438150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tabSelected="1" zoomScale="120" zoomScaleNormal="120" zoomScalePageLayoutView="0" workbookViewId="0" topLeftCell="A1">
      <selection activeCell="A3" sqref="A3"/>
    </sheetView>
  </sheetViews>
  <sheetFormatPr defaultColWidth="11.421875" defaultRowHeight="12.75"/>
  <cols>
    <col min="1" max="1" width="6.8515625" style="0" customWidth="1"/>
    <col min="2" max="2" width="32.421875" style="0" customWidth="1"/>
    <col min="3" max="3" width="27.421875" style="0" customWidth="1"/>
    <col min="4" max="8" width="4.421875" style="0" customWidth="1"/>
    <col min="9" max="9" width="5.140625" style="0" bestFit="1" customWidth="1"/>
    <col min="10" max="33" width="4.421875" style="0" customWidth="1"/>
    <col min="34" max="38" width="4.7109375" style="0" customWidth="1"/>
    <col min="39" max="39" width="5.00390625" style="0" customWidth="1"/>
    <col min="40" max="40" width="4.421875" style="0" customWidth="1"/>
    <col min="41" max="41" width="6.8515625" style="0" customWidth="1"/>
  </cols>
  <sheetData>
    <row r="1" spans="1:41" ht="23.25">
      <c r="A1" s="45" t="s">
        <v>55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7"/>
    </row>
    <row r="2" spans="1:41" ht="18" customHeight="1" thickBot="1">
      <c r="A2" s="48" t="s">
        <v>57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50"/>
    </row>
    <row r="3" spans="1:4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8.75" thickBot="1">
      <c r="A4" s="1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 customHeight="1" thickBot="1">
      <c r="A5" s="71" t="s">
        <v>19</v>
      </c>
      <c r="B5" s="72"/>
      <c r="C5" s="36"/>
      <c r="D5" s="55" t="s">
        <v>20</v>
      </c>
      <c r="E5" s="56"/>
      <c r="F5" s="56"/>
      <c r="G5" s="57"/>
      <c r="H5" s="57"/>
      <c r="I5" s="58"/>
      <c r="J5" s="53" t="s">
        <v>17</v>
      </c>
      <c r="K5" s="53"/>
      <c r="L5" s="53"/>
      <c r="M5" s="53"/>
      <c r="N5" s="53"/>
      <c r="O5" s="54"/>
      <c r="P5" s="53" t="s">
        <v>18</v>
      </c>
      <c r="Q5" s="53"/>
      <c r="R5" s="53"/>
      <c r="S5" s="53"/>
      <c r="T5" s="53"/>
      <c r="U5" s="54"/>
      <c r="V5" s="55" t="s">
        <v>23</v>
      </c>
      <c r="W5" s="56"/>
      <c r="X5" s="56"/>
      <c r="Y5" s="57"/>
      <c r="Z5" s="57"/>
      <c r="AA5" s="58"/>
      <c r="AB5" s="53" t="s">
        <v>24</v>
      </c>
      <c r="AC5" s="53"/>
      <c r="AD5" s="53"/>
      <c r="AE5" s="53"/>
      <c r="AF5" s="53"/>
      <c r="AG5" s="54"/>
      <c r="AH5" s="53" t="s">
        <v>25</v>
      </c>
      <c r="AI5" s="53"/>
      <c r="AJ5" s="53"/>
      <c r="AK5" s="53"/>
      <c r="AL5" s="53"/>
      <c r="AM5" s="54"/>
      <c r="AN5" s="51" t="s">
        <v>4</v>
      </c>
      <c r="AO5" s="51" t="s">
        <v>2</v>
      </c>
    </row>
    <row r="6" spans="1:41" ht="13.5" customHeight="1" thickBot="1">
      <c r="A6" s="73"/>
      <c r="B6" s="74"/>
      <c r="C6" s="37" t="s">
        <v>15</v>
      </c>
      <c r="D6" s="68" t="s">
        <v>5</v>
      </c>
      <c r="E6" s="69"/>
      <c r="F6" s="70"/>
      <c r="G6" s="38" t="s">
        <v>12</v>
      </c>
      <c r="H6" s="38" t="s">
        <v>1</v>
      </c>
      <c r="I6" s="39" t="s">
        <v>0</v>
      </c>
      <c r="J6" s="61" t="s">
        <v>5</v>
      </c>
      <c r="K6" s="62"/>
      <c r="L6" s="63"/>
      <c r="M6" s="40" t="s">
        <v>12</v>
      </c>
      <c r="N6" s="41" t="s">
        <v>1</v>
      </c>
      <c r="O6" s="42" t="s">
        <v>0</v>
      </c>
      <c r="P6" s="61" t="s">
        <v>13</v>
      </c>
      <c r="Q6" s="62"/>
      <c r="R6" s="62"/>
      <c r="S6" s="62"/>
      <c r="T6" s="63"/>
      <c r="U6" s="43" t="s">
        <v>0</v>
      </c>
      <c r="V6" s="68" t="s">
        <v>5</v>
      </c>
      <c r="W6" s="69"/>
      <c r="X6" s="70"/>
      <c r="Y6" s="38" t="s">
        <v>12</v>
      </c>
      <c r="Z6" s="38" t="s">
        <v>1</v>
      </c>
      <c r="AA6" s="39" t="s">
        <v>0</v>
      </c>
      <c r="AB6" s="61" t="s">
        <v>5</v>
      </c>
      <c r="AC6" s="62"/>
      <c r="AD6" s="63"/>
      <c r="AE6" s="40" t="s">
        <v>12</v>
      </c>
      <c r="AF6" s="41" t="s">
        <v>1</v>
      </c>
      <c r="AG6" s="42" t="s">
        <v>0</v>
      </c>
      <c r="AH6" s="61" t="s">
        <v>13</v>
      </c>
      <c r="AI6" s="62"/>
      <c r="AJ6" s="62"/>
      <c r="AK6" s="62"/>
      <c r="AL6" s="63"/>
      <c r="AM6" s="43" t="s">
        <v>0</v>
      </c>
      <c r="AN6" s="52"/>
      <c r="AO6" s="52"/>
    </row>
    <row r="7" spans="1:41" ht="18.75" customHeight="1">
      <c r="A7" s="3">
        <v>1</v>
      </c>
      <c r="B7" s="30" t="s">
        <v>40</v>
      </c>
      <c r="C7" s="34" t="s">
        <v>30</v>
      </c>
      <c r="D7" s="15">
        <v>12</v>
      </c>
      <c r="E7" s="16">
        <v>24</v>
      </c>
      <c r="F7" s="16">
        <v>22</v>
      </c>
      <c r="G7" s="16"/>
      <c r="H7" s="16"/>
      <c r="I7" s="17">
        <f aca="true" t="shared" si="0" ref="I7:I15">SUM(D7*5,E7,F7,G7*-7,H7*-10)</f>
        <v>106</v>
      </c>
      <c r="J7" s="15">
        <v>6</v>
      </c>
      <c r="K7" s="16">
        <v>12</v>
      </c>
      <c r="L7" s="16">
        <v>10</v>
      </c>
      <c r="M7" s="16"/>
      <c r="N7" s="16"/>
      <c r="O7" s="17">
        <f aca="true" t="shared" si="1" ref="O7:O15">SUM(J7*5,K7,L7,M7*-7,N7*-10)</f>
        <v>52</v>
      </c>
      <c r="P7" s="15">
        <v>6</v>
      </c>
      <c r="Q7" s="16">
        <v>17</v>
      </c>
      <c r="R7" s="16">
        <v>15</v>
      </c>
      <c r="S7" s="16"/>
      <c r="T7" s="16"/>
      <c r="U7" s="17">
        <f aca="true" t="shared" si="2" ref="U7:U15">SUM(P7*5,Q7,R7,S7*-7,T7*-10)</f>
        <v>62</v>
      </c>
      <c r="V7" s="15">
        <v>6</v>
      </c>
      <c r="W7" s="16">
        <v>18</v>
      </c>
      <c r="X7" s="16">
        <v>16</v>
      </c>
      <c r="Y7" s="16"/>
      <c r="Z7" s="16"/>
      <c r="AA7" s="17">
        <f aca="true" t="shared" si="3" ref="AA7:AA18">SUM(V7*5,W7,X7,Y7*-7,Z7*-10)</f>
        <v>64</v>
      </c>
      <c r="AB7" s="15">
        <v>6</v>
      </c>
      <c r="AC7" s="16">
        <v>16</v>
      </c>
      <c r="AD7" s="16">
        <v>14</v>
      </c>
      <c r="AE7" s="16"/>
      <c r="AF7" s="16"/>
      <c r="AG7" s="17">
        <f aca="true" t="shared" si="4" ref="AG7:AG18">SUM(AB7*5,AC7,AD7,AE7*-7,AF7*-10)</f>
        <v>60</v>
      </c>
      <c r="AH7" s="15">
        <v>6</v>
      </c>
      <c r="AI7" s="16">
        <v>15</v>
      </c>
      <c r="AJ7" s="16">
        <v>11</v>
      </c>
      <c r="AK7" s="16"/>
      <c r="AL7" s="16"/>
      <c r="AM7" s="17">
        <f aca="true" t="shared" si="5" ref="AM7:AM18">SUM(AH7*5,AI7,AJ7,AK7*-7,AL7*-10)</f>
        <v>56</v>
      </c>
      <c r="AN7" s="31">
        <f aca="true" t="shared" si="6" ref="AN7:AN15">F7+L7+R7+X7+AD7+AJ7</f>
        <v>88</v>
      </c>
      <c r="AO7" s="32">
        <f aca="true" t="shared" si="7" ref="AO7:AO15">SUM(I7+O7+U7+AA7,AG7)</f>
        <v>344</v>
      </c>
    </row>
    <row r="8" spans="1:41" ht="18.75" customHeight="1">
      <c r="A8" s="3">
        <v>2</v>
      </c>
      <c r="B8" s="30" t="s">
        <v>29</v>
      </c>
      <c r="C8" s="34" t="s">
        <v>34</v>
      </c>
      <c r="D8" s="15">
        <v>12</v>
      </c>
      <c r="E8" s="16">
        <v>22</v>
      </c>
      <c r="F8" s="16">
        <v>14</v>
      </c>
      <c r="G8" s="16"/>
      <c r="H8" s="16"/>
      <c r="I8" s="17">
        <f t="shared" si="0"/>
        <v>96</v>
      </c>
      <c r="J8" s="15">
        <v>6</v>
      </c>
      <c r="K8" s="16">
        <v>12</v>
      </c>
      <c r="L8" s="16">
        <v>10</v>
      </c>
      <c r="M8" s="16"/>
      <c r="N8" s="16"/>
      <c r="O8" s="17">
        <f t="shared" si="1"/>
        <v>52</v>
      </c>
      <c r="P8" s="15">
        <v>6</v>
      </c>
      <c r="Q8" s="16">
        <v>18</v>
      </c>
      <c r="R8" s="16">
        <v>17</v>
      </c>
      <c r="S8" s="16"/>
      <c r="T8" s="16"/>
      <c r="U8" s="17">
        <f t="shared" si="2"/>
        <v>65</v>
      </c>
      <c r="V8" s="15">
        <v>6</v>
      </c>
      <c r="W8" s="16">
        <v>18</v>
      </c>
      <c r="X8" s="16">
        <v>13</v>
      </c>
      <c r="Y8" s="16"/>
      <c r="Z8" s="16"/>
      <c r="AA8" s="17">
        <f t="shared" si="3"/>
        <v>61</v>
      </c>
      <c r="AB8" s="15">
        <v>6</v>
      </c>
      <c r="AC8" s="16">
        <v>18</v>
      </c>
      <c r="AD8" s="16">
        <v>15</v>
      </c>
      <c r="AE8" s="16"/>
      <c r="AF8" s="16"/>
      <c r="AG8" s="17">
        <f t="shared" si="4"/>
        <v>63</v>
      </c>
      <c r="AH8" s="15">
        <v>6</v>
      </c>
      <c r="AI8" s="16">
        <v>15</v>
      </c>
      <c r="AJ8" s="16">
        <v>11</v>
      </c>
      <c r="AK8" s="16"/>
      <c r="AL8" s="16"/>
      <c r="AM8" s="17">
        <f t="shared" si="5"/>
        <v>56</v>
      </c>
      <c r="AN8" s="31">
        <f t="shared" si="6"/>
        <v>80</v>
      </c>
      <c r="AO8" s="32">
        <f t="shared" si="7"/>
        <v>337</v>
      </c>
    </row>
    <row r="9" spans="1:41" ht="18.75" customHeight="1">
      <c r="A9" s="3">
        <v>3</v>
      </c>
      <c r="B9" s="30" t="s">
        <v>33</v>
      </c>
      <c r="C9" s="34" t="s">
        <v>30</v>
      </c>
      <c r="D9" s="15">
        <v>12</v>
      </c>
      <c r="E9" s="16">
        <v>23</v>
      </c>
      <c r="F9" s="16">
        <v>16</v>
      </c>
      <c r="G9" s="16"/>
      <c r="H9" s="16"/>
      <c r="I9" s="17">
        <f t="shared" si="0"/>
        <v>99</v>
      </c>
      <c r="J9" s="15">
        <v>6</v>
      </c>
      <c r="K9" s="16">
        <v>12</v>
      </c>
      <c r="L9" s="16">
        <v>11</v>
      </c>
      <c r="M9" s="16"/>
      <c r="N9" s="16"/>
      <c r="O9" s="17">
        <f t="shared" si="1"/>
        <v>53</v>
      </c>
      <c r="P9" s="15">
        <v>6</v>
      </c>
      <c r="Q9" s="16">
        <v>17</v>
      </c>
      <c r="R9" s="16">
        <v>14</v>
      </c>
      <c r="S9" s="16"/>
      <c r="T9" s="16">
        <v>1</v>
      </c>
      <c r="U9" s="17">
        <f t="shared" si="2"/>
        <v>51</v>
      </c>
      <c r="V9" s="15">
        <v>6</v>
      </c>
      <c r="W9" s="16">
        <v>17</v>
      </c>
      <c r="X9" s="16">
        <v>15</v>
      </c>
      <c r="Y9" s="16"/>
      <c r="Z9" s="16"/>
      <c r="AA9" s="17">
        <f t="shared" si="3"/>
        <v>62</v>
      </c>
      <c r="AB9" s="15">
        <v>6</v>
      </c>
      <c r="AC9" s="16">
        <v>17</v>
      </c>
      <c r="AD9" s="16">
        <v>16</v>
      </c>
      <c r="AE9" s="16"/>
      <c r="AF9" s="16"/>
      <c r="AG9" s="17">
        <f t="shared" si="4"/>
        <v>63</v>
      </c>
      <c r="AH9" s="15">
        <v>6</v>
      </c>
      <c r="AI9" s="16">
        <v>15</v>
      </c>
      <c r="AJ9" s="16">
        <v>12</v>
      </c>
      <c r="AK9" s="16"/>
      <c r="AL9" s="16"/>
      <c r="AM9" s="17">
        <f t="shared" si="5"/>
        <v>57</v>
      </c>
      <c r="AN9" s="31">
        <f t="shared" si="6"/>
        <v>84</v>
      </c>
      <c r="AO9" s="32">
        <f t="shared" si="7"/>
        <v>328</v>
      </c>
    </row>
    <row r="10" spans="1:41" ht="18.75" customHeight="1">
      <c r="A10" s="3">
        <v>4</v>
      </c>
      <c r="B10" s="30" t="s">
        <v>38</v>
      </c>
      <c r="C10" s="34" t="s">
        <v>30</v>
      </c>
      <c r="D10" s="15">
        <v>12</v>
      </c>
      <c r="E10" s="16">
        <v>21</v>
      </c>
      <c r="F10" s="16">
        <v>12</v>
      </c>
      <c r="G10" s="16"/>
      <c r="H10" s="16">
        <v>1</v>
      </c>
      <c r="I10" s="17">
        <f t="shared" si="0"/>
        <v>83</v>
      </c>
      <c r="J10" s="15">
        <v>6</v>
      </c>
      <c r="K10" s="16">
        <v>11</v>
      </c>
      <c r="L10" s="16">
        <v>9</v>
      </c>
      <c r="M10" s="16"/>
      <c r="N10" s="16"/>
      <c r="O10" s="17">
        <f t="shared" si="1"/>
        <v>50</v>
      </c>
      <c r="P10" s="15">
        <v>6</v>
      </c>
      <c r="Q10" s="16">
        <v>18</v>
      </c>
      <c r="R10" s="16">
        <v>16</v>
      </c>
      <c r="S10" s="16"/>
      <c r="T10" s="16"/>
      <c r="U10" s="17">
        <f t="shared" si="2"/>
        <v>64</v>
      </c>
      <c r="V10" s="15">
        <v>6</v>
      </c>
      <c r="W10" s="16">
        <v>18</v>
      </c>
      <c r="X10" s="16">
        <v>17</v>
      </c>
      <c r="Y10" s="16"/>
      <c r="Z10" s="16"/>
      <c r="AA10" s="17">
        <f t="shared" si="3"/>
        <v>65</v>
      </c>
      <c r="AB10" s="15">
        <v>6</v>
      </c>
      <c r="AC10" s="16">
        <v>17</v>
      </c>
      <c r="AD10" s="16">
        <v>8</v>
      </c>
      <c r="AE10" s="16"/>
      <c r="AF10" s="16">
        <v>1</v>
      </c>
      <c r="AG10" s="17">
        <f t="shared" si="4"/>
        <v>45</v>
      </c>
      <c r="AH10" s="15">
        <v>6</v>
      </c>
      <c r="AI10" s="16">
        <v>15</v>
      </c>
      <c r="AJ10" s="16">
        <v>13</v>
      </c>
      <c r="AK10" s="16"/>
      <c r="AL10" s="16"/>
      <c r="AM10" s="17">
        <f t="shared" si="5"/>
        <v>58</v>
      </c>
      <c r="AN10" s="31">
        <f t="shared" si="6"/>
        <v>75</v>
      </c>
      <c r="AO10" s="32">
        <f t="shared" si="7"/>
        <v>307</v>
      </c>
    </row>
    <row r="11" spans="1:41" ht="18.75" customHeight="1">
      <c r="A11" s="3">
        <v>5</v>
      </c>
      <c r="B11" s="30" t="s">
        <v>31</v>
      </c>
      <c r="C11" s="34" t="s">
        <v>34</v>
      </c>
      <c r="D11" s="15">
        <v>12</v>
      </c>
      <c r="E11" s="16">
        <v>23</v>
      </c>
      <c r="F11" s="16">
        <v>16</v>
      </c>
      <c r="G11" s="16"/>
      <c r="H11" s="16"/>
      <c r="I11" s="17">
        <f t="shared" si="0"/>
        <v>99</v>
      </c>
      <c r="J11" s="15">
        <v>6</v>
      </c>
      <c r="K11" s="16">
        <v>9</v>
      </c>
      <c r="L11" s="16">
        <v>7</v>
      </c>
      <c r="M11" s="16"/>
      <c r="N11" s="16"/>
      <c r="O11" s="17">
        <f t="shared" si="1"/>
        <v>46</v>
      </c>
      <c r="P11" s="15">
        <v>6</v>
      </c>
      <c r="Q11" s="16">
        <v>15</v>
      </c>
      <c r="R11" s="16">
        <v>11</v>
      </c>
      <c r="S11" s="16"/>
      <c r="T11" s="16">
        <v>1</v>
      </c>
      <c r="U11" s="17">
        <f t="shared" si="2"/>
        <v>46</v>
      </c>
      <c r="V11" s="15">
        <v>6</v>
      </c>
      <c r="W11" s="16">
        <v>15</v>
      </c>
      <c r="X11" s="16">
        <v>17</v>
      </c>
      <c r="Y11" s="16"/>
      <c r="Z11" s="16">
        <v>1</v>
      </c>
      <c r="AA11" s="17">
        <f t="shared" si="3"/>
        <v>52</v>
      </c>
      <c r="AB11" s="15">
        <v>6</v>
      </c>
      <c r="AC11" s="16">
        <v>18</v>
      </c>
      <c r="AD11" s="16">
        <v>12</v>
      </c>
      <c r="AE11" s="16"/>
      <c r="AF11" s="16"/>
      <c r="AG11" s="17">
        <f t="shared" si="4"/>
        <v>60</v>
      </c>
      <c r="AH11" s="15">
        <v>6</v>
      </c>
      <c r="AI11" s="16">
        <v>14</v>
      </c>
      <c r="AJ11" s="16">
        <v>7</v>
      </c>
      <c r="AK11" s="16"/>
      <c r="AL11" s="16"/>
      <c r="AM11" s="17">
        <f t="shared" si="5"/>
        <v>51</v>
      </c>
      <c r="AN11" s="31">
        <f t="shared" si="6"/>
        <v>70</v>
      </c>
      <c r="AO11" s="32">
        <f t="shared" si="7"/>
        <v>303</v>
      </c>
    </row>
    <row r="12" spans="1:41" ht="18.75" customHeight="1">
      <c r="A12" s="3">
        <v>6</v>
      </c>
      <c r="B12" s="30" t="s">
        <v>32</v>
      </c>
      <c r="C12" s="34" t="s">
        <v>35</v>
      </c>
      <c r="D12" s="15">
        <v>12</v>
      </c>
      <c r="E12" s="16">
        <v>23</v>
      </c>
      <c r="F12" s="16">
        <v>17</v>
      </c>
      <c r="G12" s="16"/>
      <c r="H12" s="16"/>
      <c r="I12" s="17">
        <f t="shared" si="0"/>
        <v>100</v>
      </c>
      <c r="J12" s="15">
        <v>6</v>
      </c>
      <c r="K12" s="16">
        <v>8</v>
      </c>
      <c r="L12" s="16">
        <v>3</v>
      </c>
      <c r="M12" s="16"/>
      <c r="N12" s="16">
        <v>1</v>
      </c>
      <c r="O12" s="17">
        <f t="shared" si="1"/>
        <v>31</v>
      </c>
      <c r="P12" s="15">
        <v>6</v>
      </c>
      <c r="Q12" s="16">
        <v>18</v>
      </c>
      <c r="R12" s="16">
        <v>9</v>
      </c>
      <c r="S12" s="16"/>
      <c r="T12" s="16"/>
      <c r="U12" s="17">
        <f t="shared" si="2"/>
        <v>57</v>
      </c>
      <c r="V12" s="15">
        <v>6</v>
      </c>
      <c r="W12" s="16">
        <v>18</v>
      </c>
      <c r="X12" s="16">
        <v>11</v>
      </c>
      <c r="Y12" s="16"/>
      <c r="Z12" s="16"/>
      <c r="AA12" s="17">
        <f t="shared" si="3"/>
        <v>59</v>
      </c>
      <c r="AB12" s="15">
        <v>5</v>
      </c>
      <c r="AC12" s="16">
        <v>8</v>
      </c>
      <c r="AD12" s="16">
        <v>6</v>
      </c>
      <c r="AE12" s="16"/>
      <c r="AF12" s="16">
        <v>1</v>
      </c>
      <c r="AG12" s="17">
        <f t="shared" si="4"/>
        <v>29</v>
      </c>
      <c r="AH12" s="15">
        <v>6</v>
      </c>
      <c r="AI12" s="16">
        <v>15</v>
      </c>
      <c r="AJ12" s="16">
        <v>12</v>
      </c>
      <c r="AK12" s="16"/>
      <c r="AL12" s="16"/>
      <c r="AM12" s="17">
        <f t="shared" si="5"/>
        <v>57</v>
      </c>
      <c r="AN12" s="31">
        <f t="shared" si="6"/>
        <v>58</v>
      </c>
      <c r="AO12" s="32">
        <f t="shared" si="7"/>
        <v>276</v>
      </c>
    </row>
    <row r="13" spans="1:41" ht="18.75" customHeight="1">
      <c r="A13" s="3">
        <v>7</v>
      </c>
      <c r="B13" s="30" t="s">
        <v>53</v>
      </c>
      <c r="C13" s="34" t="s">
        <v>54</v>
      </c>
      <c r="D13" s="15">
        <v>8</v>
      </c>
      <c r="E13" s="16">
        <v>16</v>
      </c>
      <c r="F13" s="16">
        <v>9</v>
      </c>
      <c r="G13" s="16"/>
      <c r="H13" s="16"/>
      <c r="I13" s="17">
        <f t="shared" si="0"/>
        <v>65</v>
      </c>
      <c r="J13" s="15">
        <v>6</v>
      </c>
      <c r="K13" s="16">
        <v>10</v>
      </c>
      <c r="L13" s="16">
        <v>4</v>
      </c>
      <c r="M13" s="16"/>
      <c r="N13" s="16">
        <v>1</v>
      </c>
      <c r="O13" s="17">
        <f t="shared" si="1"/>
        <v>34</v>
      </c>
      <c r="P13" s="15">
        <v>6</v>
      </c>
      <c r="Q13" s="16">
        <v>13</v>
      </c>
      <c r="R13" s="16">
        <v>9</v>
      </c>
      <c r="S13" s="16"/>
      <c r="T13" s="16">
        <v>1</v>
      </c>
      <c r="U13" s="17">
        <f t="shared" si="2"/>
        <v>42</v>
      </c>
      <c r="V13" s="15">
        <v>6</v>
      </c>
      <c r="W13" s="16">
        <v>15</v>
      </c>
      <c r="X13" s="16">
        <v>14</v>
      </c>
      <c r="Y13" s="16"/>
      <c r="Z13" s="16"/>
      <c r="AA13" s="17">
        <f t="shared" si="3"/>
        <v>59</v>
      </c>
      <c r="AB13" s="15">
        <v>6</v>
      </c>
      <c r="AC13" s="16">
        <v>16</v>
      </c>
      <c r="AD13" s="16">
        <v>15</v>
      </c>
      <c r="AE13" s="16"/>
      <c r="AF13" s="16">
        <v>1</v>
      </c>
      <c r="AG13" s="17">
        <f t="shared" si="4"/>
        <v>51</v>
      </c>
      <c r="AH13" s="15">
        <v>6</v>
      </c>
      <c r="AI13" s="16">
        <v>15</v>
      </c>
      <c r="AJ13" s="16">
        <v>10</v>
      </c>
      <c r="AK13" s="16"/>
      <c r="AL13" s="16"/>
      <c r="AM13" s="17">
        <f t="shared" si="5"/>
        <v>55</v>
      </c>
      <c r="AN13" s="31">
        <f t="shared" si="6"/>
        <v>61</v>
      </c>
      <c r="AO13" s="32">
        <f t="shared" si="7"/>
        <v>251</v>
      </c>
    </row>
    <row r="14" spans="1:41" ht="18.75" customHeight="1">
      <c r="A14" s="3">
        <v>8</v>
      </c>
      <c r="B14" s="30" t="s">
        <v>37</v>
      </c>
      <c r="C14" s="34" t="s">
        <v>30</v>
      </c>
      <c r="D14" s="15">
        <v>10</v>
      </c>
      <c r="E14" s="16">
        <v>13</v>
      </c>
      <c r="F14" s="16">
        <v>9</v>
      </c>
      <c r="G14" s="16"/>
      <c r="H14" s="16">
        <v>1</v>
      </c>
      <c r="I14" s="17">
        <f t="shared" si="0"/>
        <v>62</v>
      </c>
      <c r="J14" s="15">
        <v>5</v>
      </c>
      <c r="K14" s="16">
        <v>8</v>
      </c>
      <c r="L14" s="16">
        <v>2</v>
      </c>
      <c r="M14" s="16"/>
      <c r="N14" s="16">
        <v>1</v>
      </c>
      <c r="O14" s="17">
        <f t="shared" si="1"/>
        <v>25</v>
      </c>
      <c r="P14" s="15">
        <v>6</v>
      </c>
      <c r="Q14" s="16">
        <v>16</v>
      </c>
      <c r="R14" s="16">
        <v>9</v>
      </c>
      <c r="S14" s="16"/>
      <c r="T14" s="16">
        <v>1</v>
      </c>
      <c r="U14" s="17">
        <f t="shared" si="2"/>
        <v>45</v>
      </c>
      <c r="V14" s="15">
        <v>6</v>
      </c>
      <c r="W14" s="16">
        <v>14</v>
      </c>
      <c r="X14" s="16">
        <v>10</v>
      </c>
      <c r="Y14" s="16"/>
      <c r="Z14" s="16">
        <v>1</v>
      </c>
      <c r="AA14" s="17">
        <f t="shared" si="3"/>
        <v>44</v>
      </c>
      <c r="AB14" s="15">
        <v>6</v>
      </c>
      <c r="AC14" s="16">
        <v>15</v>
      </c>
      <c r="AD14" s="16">
        <v>5</v>
      </c>
      <c r="AE14" s="16"/>
      <c r="AF14" s="16"/>
      <c r="AG14" s="17">
        <f t="shared" si="4"/>
        <v>50</v>
      </c>
      <c r="AH14" s="15">
        <v>6</v>
      </c>
      <c r="AI14" s="16">
        <v>14</v>
      </c>
      <c r="AJ14" s="16">
        <v>13</v>
      </c>
      <c r="AK14" s="16"/>
      <c r="AL14" s="16"/>
      <c r="AM14" s="17">
        <f t="shared" si="5"/>
        <v>57</v>
      </c>
      <c r="AN14" s="31">
        <f t="shared" si="6"/>
        <v>48</v>
      </c>
      <c r="AO14" s="32">
        <f t="shared" si="7"/>
        <v>226</v>
      </c>
    </row>
    <row r="15" spans="1:41" ht="18.75" customHeight="1">
      <c r="A15" s="3">
        <v>9</v>
      </c>
      <c r="B15" s="30" t="s">
        <v>39</v>
      </c>
      <c r="C15" s="34" t="s">
        <v>46</v>
      </c>
      <c r="D15" s="15">
        <v>2</v>
      </c>
      <c r="E15" s="16">
        <v>3</v>
      </c>
      <c r="F15" s="16">
        <v>2</v>
      </c>
      <c r="G15" s="16"/>
      <c r="H15" s="16">
        <v>2</v>
      </c>
      <c r="I15" s="17">
        <f t="shared" si="0"/>
        <v>-5</v>
      </c>
      <c r="J15" s="15">
        <v>1</v>
      </c>
      <c r="K15" s="16">
        <v>1</v>
      </c>
      <c r="L15" s="16">
        <v>1</v>
      </c>
      <c r="M15" s="16"/>
      <c r="N15" s="16">
        <v>1</v>
      </c>
      <c r="O15" s="17">
        <f t="shared" si="1"/>
        <v>-3</v>
      </c>
      <c r="P15" s="15">
        <v>6</v>
      </c>
      <c r="Q15" s="16">
        <v>13</v>
      </c>
      <c r="R15" s="16">
        <v>11</v>
      </c>
      <c r="S15" s="16"/>
      <c r="T15" s="16">
        <v>1</v>
      </c>
      <c r="U15" s="17">
        <f t="shared" si="2"/>
        <v>44</v>
      </c>
      <c r="V15" s="15">
        <v>6</v>
      </c>
      <c r="W15" s="16">
        <v>9</v>
      </c>
      <c r="X15" s="16">
        <v>5</v>
      </c>
      <c r="Y15" s="16"/>
      <c r="Z15" s="16"/>
      <c r="AA15" s="17">
        <f t="shared" si="3"/>
        <v>44</v>
      </c>
      <c r="AB15" s="15">
        <v>5</v>
      </c>
      <c r="AC15" s="16">
        <v>8</v>
      </c>
      <c r="AD15" s="16">
        <v>6</v>
      </c>
      <c r="AE15" s="16"/>
      <c r="AF15" s="16">
        <v>1</v>
      </c>
      <c r="AG15" s="17">
        <f t="shared" si="4"/>
        <v>29</v>
      </c>
      <c r="AH15" s="15">
        <v>6</v>
      </c>
      <c r="AI15" s="16">
        <v>12</v>
      </c>
      <c r="AJ15" s="16">
        <v>3</v>
      </c>
      <c r="AK15" s="16"/>
      <c r="AL15" s="16">
        <v>1</v>
      </c>
      <c r="AM15" s="17">
        <f t="shared" si="5"/>
        <v>35</v>
      </c>
      <c r="AN15" s="31">
        <f t="shared" si="6"/>
        <v>28</v>
      </c>
      <c r="AO15" s="32">
        <f t="shared" si="7"/>
        <v>109</v>
      </c>
    </row>
    <row r="16" spans="1:41" ht="18.75" customHeight="1">
      <c r="A16" s="3">
        <v>10</v>
      </c>
      <c r="B16" s="30"/>
      <c r="C16" s="34"/>
      <c r="D16" s="15"/>
      <c r="E16" s="16"/>
      <c r="F16" s="16"/>
      <c r="G16" s="16"/>
      <c r="H16" s="16"/>
      <c r="I16" s="17">
        <f aca="true" t="shared" si="8" ref="I16:I24">SUM(D16*5,E16,F16,G16*-7,H16*-10)</f>
        <v>0</v>
      </c>
      <c r="J16" s="15"/>
      <c r="K16" s="16"/>
      <c r="L16" s="16"/>
      <c r="M16" s="16"/>
      <c r="N16" s="16"/>
      <c r="O16" s="17">
        <f aca="true" t="shared" si="9" ref="O16:O24">SUM(J16*5,K16,L16,M16*-7,N16*-10)</f>
        <v>0</v>
      </c>
      <c r="P16" s="15"/>
      <c r="Q16" s="16"/>
      <c r="R16" s="16"/>
      <c r="S16" s="16"/>
      <c r="T16" s="16"/>
      <c r="U16" s="17">
        <f aca="true" t="shared" si="10" ref="U16:U24">SUM(P16*5,Q16,R16,S16*-7,T16*-10)</f>
        <v>0</v>
      </c>
      <c r="V16" s="15"/>
      <c r="W16" s="16"/>
      <c r="X16" s="16"/>
      <c r="Y16" s="16"/>
      <c r="Z16" s="16"/>
      <c r="AA16" s="17">
        <f t="shared" si="3"/>
        <v>0</v>
      </c>
      <c r="AB16" s="15"/>
      <c r="AC16" s="16"/>
      <c r="AD16" s="16"/>
      <c r="AE16" s="16"/>
      <c r="AF16" s="16"/>
      <c r="AG16" s="17">
        <f t="shared" si="4"/>
        <v>0</v>
      </c>
      <c r="AH16" s="15"/>
      <c r="AI16" s="16"/>
      <c r="AJ16" s="16"/>
      <c r="AK16" s="16"/>
      <c r="AL16" s="16"/>
      <c r="AM16" s="17">
        <f t="shared" si="5"/>
        <v>0</v>
      </c>
      <c r="AN16" s="31">
        <f aca="true" t="shared" si="11" ref="AN16:AN23">F16+L16+R16+X16+AD16+AJ16</f>
        <v>0</v>
      </c>
      <c r="AO16" s="32">
        <f aca="true" t="shared" si="12" ref="AO16:AO23">SUM(I16+O16+U16+AA16,AG16)</f>
        <v>0</v>
      </c>
    </row>
    <row r="17" spans="1:41" s="18" customFormat="1" ht="18.75" customHeight="1">
      <c r="A17" s="3">
        <v>11</v>
      </c>
      <c r="B17" s="30"/>
      <c r="C17" s="34"/>
      <c r="D17" s="15"/>
      <c r="E17" s="16"/>
      <c r="F17" s="16"/>
      <c r="G17" s="16"/>
      <c r="H17" s="16"/>
      <c r="I17" s="17">
        <f t="shared" si="8"/>
        <v>0</v>
      </c>
      <c r="J17" s="15"/>
      <c r="K17" s="16"/>
      <c r="L17" s="16"/>
      <c r="M17" s="16"/>
      <c r="N17" s="16"/>
      <c r="O17" s="17">
        <f t="shared" si="9"/>
        <v>0</v>
      </c>
      <c r="P17" s="15"/>
      <c r="Q17" s="16"/>
      <c r="R17" s="16"/>
      <c r="S17" s="16"/>
      <c r="T17" s="16"/>
      <c r="U17" s="17">
        <f t="shared" si="10"/>
        <v>0</v>
      </c>
      <c r="V17" s="15"/>
      <c r="W17" s="16"/>
      <c r="X17" s="16"/>
      <c r="Y17" s="16"/>
      <c r="Z17" s="16"/>
      <c r="AA17" s="17">
        <f t="shared" si="3"/>
        <v>0</v>
      </c>
      <c r="AB17" s="15"/>
      <c r="AC17" s="16"/>
      <c r="AD17" s="16"/>
      <c r="AE17" s="16"/>
      <c r="AF17" s="16"/>
      <c r="AG17" s="17">
        <f t="shared" si="4"/>
        <v>0</v>
      </c>
      <c r="AH17" s="15"/>
      <c r="AI17" s="16"/>
      <c r="AJ17" s="16"/>
      <c r="AK17" s="16"/>
      <c r="AL17" s="16"/>
      <c r="AM17" s="17">
        <f t="shared" si="5"/>
        <v>0</v>
      </c>
      <c r="AN17" s="31">
        <f t="shared" si="11"/>
        <v>0</v>
      </c>
      <c r="AO17" s="32">
        <f t="shared" si="12"/>
        <v>0</v>
      </c>
    </row>
    <row r="18" spans="1:41" s="18" customFormat="1" ht="18.75" customHeight="1">
      <c r="A18" s="3">
        <v>12</v>
      </c>
      <c r="B18" s="30"/>
      <c r="C18" s="34"/>
      <c r="D18" s="15"/>
      <c r="E18" s="16"/>
      <c r="F18" s="16"/>
      <c r="G18" s="16"/>
      <c r="H18" s="16"/>
      <c r="I18" s="17">
        <f t="shared" si="8"/>
        <v>0</v>
      </c>
      <c r="J18" s="15"/>
      <c r="K18" s="16"/>
      <c r="L18" s="16"/>
      <c r="M18" s="16"/>
      <c r="N18" s="16"/>
      <c r="O18" s="17">
        <f t="shared" si="9"/>
        <v>0</v>
      </c>
      <c r="P18" s="15"/>
      <c r="Q18" s="16"/>
      <c r="R18" s="16"/>
      <c r="S18" s="16"/>
      <c r="T18" s="16"/>
      <c r="U18" s="17">
        <f t="shared" si="10"/>
        <v>0</v>
      </c>
      <c r="V18" s="15"/>
      <c r="W18" s="16"/>
      <c r="X18" s="16"/>
      <c r="Y18" s="16"/>
      <c r="Z18" s="16"/>
      <c r="AA18" s="17">
        <f t="shared" si="3"/>
        <v>0</v>
      </c>
      <c r="AB18" s="15"/>
      <c r="AC18" s="16"/>
      <c r="AD18" s="16"/>
      <c r="AE18" s="16"/>
      <c r="AF18" s="16"/>
      <c r="AG18" s="17">
        <f t="shared" si="4"/>
        <v>0</v>
      </c>
      <c r="AH18" s="15"/>
      <c r="AI18" s="16"/>
      <c r="AJ18" s="16"/>
      <c r="AK18" s="16"/>
      <c r="AL18" s="16"/>
      <c r="AM18" s="17">
        <f t="shared" si="5"/>
        <v>0</v>
      </c>
      <c r="AN18" s="31">
        <f t="shared" si="11"/>
        <v>0</v>
      </c>
      <c r="AO18" s="32">
        <f t="shared" si="12"/>
        <v>0</v>
      </c>
    </row>
    <row r="19" spans="1:41" s="18" customFormat="1" ht="18.75" customHeight="1">
      <c r="A19" s="3">
        <v>13</v>
      </c>
      <c r="B19" s="30"/>
      <c r="C19" s="34"/>
      <c r="D19" s="15"/>
      <c r="E19" s="16"/>
      <c r="F19" s="16"/>
      <c r="G19" s="16"/>
      <c r="H19" s="16"/>
      <c r="I19" s="17">
        <f t="shared" si="8"/>
        <v>0</v>
      </c>
      <c r="J19" s="15"/>
      <c r="K19" s="16"/>
      <c r="L19" s="16"/>
      <c r="M19" s="16"/>
      <c r="N19" s="16"/>
      <c r="O19" s="17">
        <f t="shared" si="9"/>
        <v>0</v>
      </c>
      <c r="P19" s="15"/>
      <c r="Q19" s="16"/>
      <c r="R19" s="16"/>
      <c r="S19" s="16"/>
      <c r="T19" s="16"/>
      <c r="U19" s="17">
        <f t="shared" si="10"/>
        <v>0</v>
      </c>
      <c r="V19" s="15"/>
      <c r="W19" s="16"/>
      <c r="X19" s="16"/>
      <c r="Y19" s="16"/>
      <c r="Z19" s="16"/>
      <c r="AA19" s="17">
        <f aca="true" t="shared" si="13" ref="AA19:AA24">SUM(V19*5,W19,X19,Y19*-7,Z19*-10)</f>
        <v>0</v>
      </c>
      <c r="AB19" s="15"/>
      <c r="AC19" s="16"/>
      <c r="AD19" s="16"/>
      <c r="AE19" s="16"/>
      <c r="AF19" s="16"/>
      <c r="AG19" s="17">
        <f aca="true" t="shared" si="14" ref="AG19:AG24">SUM(AB19*5,AC19,AD19,AE19*-7,AF19*-10)</f>
        <v>0</v>
      </c>
      <c r="AH19" s="15"/>
      <c r="AI19" s="16"/>
      <c r="AJ19" s="16"/>
      <c r="AK19" s="16"/>
      <c r="AL19" s="16"/>
      <c r="AM19" s="17">
        <f aca="true" t="shared" si="15" ref="AM19:AM24">SUM(AH19*5,AI19,AJ19,AK19*-7,AL19*-10)</f>
        <v>0</v>
      </c>
      <c r="AN19" s="31">
        <f t="shared" si="11"/>
        <v>0</v>
      </c>
      <c r="AO19" s="32">
        <f t="shared" si="12"/>
        <v>0</v>
      </c>
    </row>
    <row r="20" spans="1:41" s="18" customFormat="1" ht="18.75" customHeight="1">
      <c r="A20" s="3">
        <v>14</v>
      </c>
      <c r="B20" s="30"/>
      <c r="C20" s="34"/>
      <c r="D20" s="15"/>
      <c r="E20" s="16"/>
      <c r="F20" s="16"/>
      <c r="G20" s="16"/>
      <c r="H20" s="16"/>
      <c r="I20" s="17">
        <f t="shared" si="8"/>
        <v>0</v>
      </c>
      <c r="J20" s="15"/>
      <c r="K20" s="16"/>
      <c r="L20" s="16"/>
      <c r="M20" s="16"/>
      <c r="N20" s="16"/>
      <c r="O20" s="17">
        <f t="shared" si="9"/>
        <v>0</v>
      </c>
      <c r="P20" s="15"/>
      <c r="Q20" s="16"/>
      <c r="R20" s="16"/>
      <c r="S20" s="16"/>
      <c r="T20" s="16"/>
      <c r="U20" s="17">
        <f t="shared" si="10"/>
        <v>0</v>
      </c>
      <c r="V20" s="15"/>
      <c r="W20" s="16"/>
      <c r="X20" s="16"/>
      <c r="Y20" s="16"/>
      <c r="Z20" s="16"/>
      <c r="AA20" s="17">
        <f t="shared" si="13"/>
        <v>0</v>
      </c>
      <c r="AB20" s="15"/>
      <c r="AC20" s="16"/>
      <c r="AD20" s="16"/>
      <c r="AE20" s="16"/>
      <c r="AF20" s="16"/>
      <c r="AG20" s="17">
        <f t="shared" si="14"/>
        <v>0</v>
      </c>
      <c r="AH20" s="15"/>
      <c r="AI20" s="16"/>
      <c r="AJ20" s="16"/>
      <c r="AK20" s="16"/>
      <c r="AL20" s="16"/>
      <c r="AM20" s="17">
        <f t="shared" si="15"/>
        <v>0</v>
      </c>
      <c r="AN20" s="31">
        <f t="shared" si="11"/>
        <v>0</v>
      </c>
      <c r="AO20" s="32">
        <f t="shared" si="12"/>
        <v>0</v>
      </c>
    </row>
    <row r="21" spans="1:41" s="18" customFormat="1" ht="18.75" customHeight="1" thickBot="1">
      <c r="A21" s="3">
        <v>15</v>
      </c>
      <c r="B21" s="30"/>
      <c r="C21" s="34"/>
      <c r="D21" s="15"/>
      <c r="E21" s="16"/>
      <c r="F21" s="16"/>
      <c r="G21" s="16"/>
      <c r="H21" s="16"/>
      <c r="I21" s="17">
        <f t="shared" si="8"/>
        <v>0</v>
      </c>
      <c r="J21" s="15"/>
      <c r="K21" s="16"/>
      <c r="L21" s="16"/>
      <c r="M21" s="16"/>
      <c r="N21" s="16"/>
      <c r="O21" s="17">
        <f t="shared" si="9"/>
        <v>0</v>
      </c>
      <c r="P21" s="15"/>
      <c r="Q21" s="16"/>
      <c r="R21" s="16"/>
      <c r="S21" s="16"/>
      <c r="T21" s="16"/>
      <c r="U21" s="17">
        <f t="shared" si="10"/>
        <v>0</v>
      </c>
      <c r="V21" s="15"/>
      <c r="W21" s="16"/>
      <c r="X21" s="16"/>
      <c r="Y21" s="16"/>
      <c r="Z21" s="16"/>
      <c r="AA21" s="17">
        <f t="shared" si="13"/>
        <v>0</v>
      </c>
      <c r="AB21" s="15"/>
      <c r="AC21" s="16"/>
      <c r="AD21" s="16"/>
      <c r="AE21" s="16"/>
      <c r="AF21" s="16"/>
      <c r="AG21" s="17">
        <f t="shared" si="14"/>
        <v>0</v>
      </c>
      <c r="AH21" s="15"/>
      <c r="AI21" s="16"/>
      <c r="AJ21" s="16"/>
      <c r="AK21" s="16"/>
      <c r="AL21" s="16"/>
      <c r="AM21" s="17">
        <f t="shared" si="15"/>
        <v>0</v>
      </c>
      <c r="AN21" s="31">
        <f t="shared" si="11"/>
        <v>0</v>
      </c>
      <c r="AO21" s="32">
        <f t="shared" si="12"/>
        <v>0</v>
      </c>
    </row>
    <row r="22" spans="1:41" s="18" customFormat="1" ht="18.75" customHeight="1">
      <c r="A22" s="22" t="s">
        <v>47</v>
      </c>
      <c r="B22" s="30" t="s">
        <v>36</v>
      </c>
      <c r="C22" s="34" t="s">
        <v>34</v>
      </c>
      <c r="D22" s="22">
        <v>12</v>
      </c>
      <c r="E22" s="23">
        <v>22</v>
      </c>
      <c r="F22" s="23">
        <v>12</v>
      </c>
      <c r="G22" s="23"/>
      <c r="H22" s="23">
        <v>1</v>
      </c>
      <c r="I22" s="24">
        <f t="shared" si="8"/>
        <v>84</v>
      </c>
      <c r="J22" s="22">
        <v>5</v>
      </c>
      <c r="K22" s="23">
        <v>6</v>
      </c>
      <c r="L22" s="23">
        <v>2</v>
      </c>
      <c r="M22" s="23"/>
      <c r="N22" s="23">
        <v>1</v>
      </c>
      <c r="O22" s="24">
        <f t="shared" si="9"/>
        <v>23</v>
      </c>
      <c r="P22" s="22">
        <v>6</v>
      </c>
      <c r="Q22" s="23">
        <v>14</v>
      </c>
      <c r="R22" s="23">
        <v>9</v>
      </c>
      <c r="S22" s="23"/>
      <c r="T22" s="23"/>
      <c r="U22" s="24">
        <f t="shared" si="10"/>
        <v>53</v>
      </c>
      <c r="V22" s="22">
        <v>6</v>
      </c>
      <c r="W22" s="23">
        <v>17</v>
      </c>
      <c r="X22" s="23">
        <v>16</v>
      </c>
      <c r="Y22" s="23"/>
      <c r="Z22" s="23">
        <v>1</v>
      </c>
      <c r="AA22" s="24">
        <f t="shared" si="13"/>
        <v>53</v>
      </c>
      <c r="AB22" s="22">
        <v>6</v>
      </c>
      <c r="AC22" s="23">
        <v>17</v>
      </c>
      <c r="AD22" s="23">
        <v>12</v>
      </c>
      <c r="AE22" s="23"/>
      <c r="AF22" s="23"/>
      <c r="AG22" s="24">
        <f t="shared" si="14"/>
        <v>59</v>
      </c>
      <c r="AH22" s="22">
        <v>6</v>
      </c>
      <c r="AI22" s="23">
        <v>14</v>
      </c>
      <c r="AJ22" s="23">
        <v>10</v>
      </c>
      <c r="AK22" s="23"/>
      <c r="AL22" s="23"/>
      <c r="AM22" s="24">
        <f t="shared" si="15"/>
        <v>54</v>
      </c>
      <c r="AN22" s="28">
        <f t="shared" si="11"/>
        <v>61</v>
      </c>
      <c r="AO22" s="29">
        <f t="shared" si="12"/>
        <v>272</v>
      </c>
    </row>
    <row r="23" spans="1:41" s="18" customFormat="1" ht="18.75" customHeight="1" thickBot="1">
      <c r="A23" s="15" t="s">
        <v>48</v>
      </c>
      <c r="B23" s="30" t="s">
        <v>56</v>
      </c>
      <c r="C23" s="34" t="s">
        <v>30</v>
      </c>
      <c r="D23" s="15">
        <v>10</v>
      </c>
      <c r="E23" s="16">
        <v>16</v>
      </c>
      <c r="F23" s="16">
        <v>9</v>
      </c>
      <c r="G23" s="16"/>
      <c r="H23" s="16">
        <v>1</v>
      </c>
      <c r="I23" s="17">
        <f t="shared" si="8"/>
        <v>65</v>
      </c>
      <c r="J23" s="15">
        <v>6</v>
      </c>
      <c r="K23" s="16">
        <v>11</v>
      </c>
      <c r="L23" s="16">
        <v>5</v>
      </c>
      <c r="M23" s="16"/>
      <c r="N23" s="16"/>
      <c r="O23" s="17">
        <f t="shared" si="9"/>
        <v>46</v>
      </c>
      <c r="P23" s="15">
        <v>5</v>
      </c>
      <c r="Q23" s="16">
        <v>5</v>
      </c>
      <c r="R23" s="16">
        <v>2</v>
      </c>
      <c r="S23" s="16"/>
      <c r="T23" s="16"/>
      <c r="U23" s="17">
        <f t="shared" si="10"/>
        <v>32</v>
      </c>
      <c r="V23" s="15">
        <v>4</v>
      </c>
      <c r="W23" s="16">
        <v>4</v>
      </c>
      <c r="X23" s="16">
        <v>1</v>
      </c>
      <c r="Y23" s="16"/>
      <c r="Z23" s="16"/>
      <c r="AA23" s="17">
        <f t="shared" si="13"/>
        <v>25</v>
      </c>
      <c r="AB23" s="15">
        <v>6</v>
      </c>
      <c r="AC23" s="16">
        <v>15</v>
      </c>
      <c r="AD23" s="16">
        <v>8</v>
      </c>
      <c r="AE23" s="16"/>
      <c r="AF23" s="16"/>
      <c r="AG23" s="17">
        <f t="shared" si="14"/>
        <v>53</v>
      </c>
      <c r="AH23" s="15">
        <v>6</v>
      </c>
      <c r="AI23" s="16">
        <v>14</v>
      </c>
      <c r="AJ23" s="16">
        <v>8</v>
      </c>
      <c r="AK23" s="16"/>
      <c r="AL23" s="16"/>
      <c r="AM23" s="17">
        <f t="shared" si="15"/>
        <v>52</v>
      </c>
      <c r="AN23" s="31">
        <f t="shared" si="11"/>
        <v>33</v>
      </c>
      <c r="AO23" s="32">
        <f t="shared" si="12"/>
        <v>221</v>
      </c>
    </row>
    <row r="24" spans="1:41" s="18" customFormat="1" ht="13.5" customHeight="1" thickBot="1">
      <c r="A24" s="59" t="s">
        <v>3</v>
      </c>
      <c r="B24" s="60"/>
      <c r="C24" s="19"/>
      <c r="D24" s="25">
        <v>12</v>
      </c>
      <c r="E24" s="13">
        <v>24</v>
      </c>
      <c r="F24" s="13">
        <v>24</v>
      </c>
      <c r="G24" s="13"/>
      <c r="H24" s="26"/>
      <c r="I24" s="27">
        <f t="shared" si="8"/>
        <v>108</v>
      </c>
      <c r="J24" s="25">
        <v>6</v>
      </c>
      <c r="K24" s="13">
        <v>12</v>
      </c>
      <c r="L24" s="13">
        <v>12</v>
      </c>
      <c r="M24" s="13"/>
      <c r="N24" s="33"/>
      <c r="O24" s="27">
        <f t="shared" si="9"/>
        <v>54</v>
      </c>
      <c r="P24" s="25">
        <v>6</v>
      </c>
      <c r="Q24" s="13">
        <v>18</v>
      </c>
      <c r="R24" s="13">
        <v>18</v>
      </c>
      <c r="S24" s="13"/>
      <c r="T24" s="33"/>
      <c r="U24" s="27">
        <f t="shared" si="10"/>
        <v>66</v>
      </c>
      <c r="V24" s="25">
        <v>6</v>
      </c>
      <c r="W24" s="13">
        <v>18</v>
      </c>
      <c r="X24" s="13">
        <v>18</v>
      </c>
      <c r="Y24" s="13"/>
      <c r="Z24" s="26"/>
      <c r="AA24" s="27">
        <f t="shared" si="13"/>
        <v>66</v>
      </c>
      <c r="AB24" s="25">
        <v>6</v>
      </c>
      <c r="AC24" s="13">
        <v>18</v>
      </c>
      <c r="AD24" s="13">
        <v>18</v>
      </c>
      <c r="AE24" s="13"/>
      <c r="AF24" s="33"/>
      <c r="AG24" s="27">
        <f t="shared" si="14"/>
        <v>66</v>
      </c>
      <c r="AH24" s="25">
        <v>11</v>
      </c>
      <c r="AI24" s="13">
        <v>12</v>
      </c>
      <c r="AJ24" s="13">
        <f>AI24</f>
        <v>12</v>
      </c>
      <c r="AK24" s="13"/>
      <c r="AL24" s="33"/>
      <c r="AM24" s="27">
        <f t="shared" si="15"/>
        <v>79</v>
      </c>
      <c r="AN24" s="14"/>
      <c r="AO24" s="12">
        <f>I24+O24+U24</f>
        <v>228</v>
      </c>
    </row>
    <row r="25" spans="1:41" s="18" customFormat="1" ht="18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39.75" customHeight="1">
      <c r="A26" s="1"/>
      <c r="B26" s="66" t="s">
        <v>14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2"/>
    </row>
    <row r="27" spans="1:41" ht="18.75">
      <c r="A27" s="64" t="s">
        <v>28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</row>
    <row r="29" ht="12.75">
      <c r="A29" s="18" t="s">
        <v>6</v>
      </c>
    </row>
    <row r="30" spans="1:3" ht="12.75">
      <c r="A30" s="21" t="s">
        <v>22</v>
      </c>
      <c r="B30" s="11" t="s">
        <v>45</v>
      </c>
      <c r="C30" s="11"/>
    </row>
    <row r="31" spans="1:3" ht="12.75">
      <c r="A31" s="21" t="s">
        <v>21</v>
      </c>
      <c r="B31" s="11" t="s">
        <v>44</v>
      </c>
      <c r="C31" s="11"/>
    </row>
    <row r="32" spans="1:3" ht="12.75">
      <c r="A32" s="21" t="s">
        <v>26</v>
      </c>
      <c r="B32" s="11" t="s">
        <v>49</v>
      </c>
      <c r="C32" s="11"/>
    </row>
    <row r="33" spans="1:2" ht="12.75">
      <c r="A33" s="21" t="s">
        <v>41</v>
      </c>
      <c r="B33" s="11" t="s">
        <v>50</v>
      </c>
    </row>
    <row r="34" spans="1:2" ht="12.75">
      <c r="A34" s="21" t="s">
        <v>42</v>
      </c>
      <c r="B34" s="11" t="s">
        <v>52</v>
      </c>
    </row>
    <row r="35" spans="1:2" ht="12.75">
      <c r="A35" s="44" t="s">
        <v>43</v>
      </c>
      <c r="B35" s="11" t="s">
        <v>51</v>
      </c>
    </row>
    <row r="36" ht="12.75">
      <c r="A36" s="35" t="s">
        <v>7</v>
      </c>
    </row>
    <row r="37" ht="12.75">
      <c r="B37" t="s">
        <v>16</v>
      </c>
    </row>
    <row r="38" ht="12.75">
      <c r="B38" t="s">
        <v>11</v>
      </c>
    </row>
    <row r="39" ht="12.75">
      <c r="B39" t="s">
        <v>8</v>
      </c>
    </row>
    <row r="40" ht="12.75">
      <c r="B40" t="s">
        <v>9</v>
      </c>
    </row>
    <row r="41" ht="12.75">
      <c r="B41" t="s">
        <v>10</v>
      </c>
    </row>
    <row r="42" ht="12.75">
      <c r="B42" t="s">
        <v>27</v>
      </c>
    </row>
  </sheetData>
  <sheetProtection/>
  <mergeCells count="20">
    <mergeCell ref="A27:AO27"/>
    <mergeCell ref="B26:AN26"/>
    <mergeCell ref="V6:X6"/>
    <mergeCell ref="AN5:AN6"/>
    <mergeCell ref="AB6:AD6"/>
    <mergeCell ref="A5:B6"/>
    <mergeCell ref="D5:I5"/>
    <mergeCell ref="J5:O5"/>
    <mergeCell ref="P5:U5"/>
    <mergeCell ref="D6:F6"/>
    <mergeCell ref="A1:AO1"/>
    <mergeCell ref="A2:AO2"/>
    <mergeCell ref="AO5:AO6"/>
    <mergeCell ref="AB5:AG5"/>
    <mergeCell ref="V5:AA5"/>
    <mergeCell ref="A24:B24"/>
    <mergeCell ref="AH5:AM5"/>
    <mergeCell ref="AH6:AL6"/>
    <mergeCell ref="J6:L6"/>
    <mergeCell ref="P6:T6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84"/>
  <headerFooter alignWithMargins="0">
    <oddFooter>&amp;C&amp;1#&amp;"Arial"&amp;10&amp;K000000General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421875" style="0" customWidth="1"/>
    <col min="2" max="2" width="7.140625" style="4" bestFit="1" customWidth="1"/>
    <col min="3" max="3" width="6.421875" style="4" bestFit="1" customWidth="1"/>
    <col min="4" max="4" width="5.8515625" style="4" bestFit="1" customWidth="1"/>
    <col min="5" max="5" width="5.421875" style="4" bestFit="1" customWidth="1"/>
    <col min="6" max="6" width="4.421875" style="8" bestFit="1" customWidth="1"/>
    <col min="7" max="7" width="6.421875" style="4" bestFit="1" customWidth="1"/>
  </cols>
  <sheetData>
    <row r="1" spans="1:7" ht="12.75">
      <c r="A1" s="5"/>
      <c r="B1" s="6"/>
      <c r="C1" s="9"/>
      <c r="D1" s="6"/>
      <c r="E1" s="6"/>
      <c r="F1" s="7"/>
      <c r="G1" s="6"/>
    </row>
    <row r="2" spans="1:7" ht="12.75">
      <c r="A2" s="11"/>
      <c r="C2" s="10"/>
      <c r="E2" s="8"/>
      <c r="G2" s="8"/>
    </row>
    <row r="3" spans="1:7" ht="12.75">
      <c r="A3" s="11"/>
      <c r="C3" s="10"/>
      <c r="E3" s="8"/>
      <c r="G3" s="8"/>
    </row>
    <row r="4" spans="1:7" ht="12.75">
      <c r="A4" s="11"/>
      <c r="C4" s="10"/>
      <c r="E4" s="8"/>
      <c r="G4" s="8"/>
    </row>
    <row r="5" spans="1:7" ht="12.75">
      <c r="A5" s="11"/>
      <c r="C5" s="10"/>
      <c r="E5" s="8"/>
      <c r="G5" s="8"/>
    </row>
    <row r="6" spans="1:7" ht="12.75">
      <c r="A6" s="11"/>
      <c r="C6" s="10"/>
      <c r="E6" s="8"/>
      <c r="G6" s="8"/>
    </row>
    <row r="7" spans="1:7" ht="12.75">
      <c r="A7" s="11"/>
      <c r="C7" s="10"/>
      <c r="E7" s="8"/>
      <c r="G7" s="8"/>
    </row>
    <row r="8" spans="1:7" ht="12.75">
      <c r="A8" s="11"/>
      <c r="C8" s="10"/>
      <c r="E8" s="8"/>
      <c r="G8" s="8"/>
    </row>
    <row r="9" spans="1:7" ht="12.75">
      <c r="A9" s="11"/>
      <c r="C9" s="10"/>
      <c r="E9" s="8"/>
      <c r="G9" s="8"/>
    </row>
    <row r="10" spans="1:7" ht="12.75">
      <c r="A10" s="11"/>
      <c r="C10" s="10"/>
      <c r="E10" s="8"/>
      <c r="G10" s="8"/>
    </row>
    <row r="11" spans="1:7" ht="12.75">
      <c r="A11" s="11"/>
      <c r="C11" s="10"/>
      <c r="E11" s="8"/>
      <c r="G11" s="8"/>
    </row>
    <row r="12" spans="1:7" ht="12.75">
      <c r="A12" s="11"/>
      <c r="C12" s="10"/>
      <c r="E12" s="8"/>
      <c r="G12" s="8"/>
    </row>
    <row r="13" spans="1:7" ht="12.75">
      <c r="A13" s="11"/>
      <c r="C13" s="10"/>
      <c r="E13" s="8"/>
      <c r="G13" s="8"/>
    </row>
    <row r="14" spans="1:7" ht="12.75">
      <c r="A14" s="11"/>
      <c r="C14" s="10"/>
      <c r="E14" s="8"/>
      <c r="G14" s="8"/>
    </row>
    <row r="15" spans="1:7" ht="12.75">
      <c r="A15" s="11"/>
      <c r="C15" s="10"/>
      <c r="E15" s="8"/>
      <c r="G15" s="8"/>
    </row>
    <row r="16" spans="3:7" ht="12.75">
      <c r="C16" s="10"/>
      <c r="E16" s="8"/>
      <c r="G16" s="8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Footer>&amp;C&amp;1#&amp;"Arial"&amp;10&amp;K000000General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Røneid</dc:creator>
  <cp:keywords/>
  <dc:description/>
  <cp:lastModifiedBy>Johan Roeneid</cp:lastModifiedBy>
  <cp:lastPrinted>2007-08-22T06:02:25Z</cp:lastPrinted>
  <dcterms:created xsi:type="dcterms:W3CDTF">2005-02-19T23:37:23Z</dcterms:created>
  <dcterms:modified xsi:type="dcterms:W3CDTF">2021-09-19T16:05:49Z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0x0101002BA24AE101EEFE4E965A7BEDDDB28366</vt:lpwstr>
  </property>
  <property fmtid="{D5CDD505-2E9C-101B-9397-08002B2CF9AE}" pid="3" name="MSIP_Label_77742a09-bfb0-4510-9e26-b9837db26482_Enabled">
    <vt:lpwstr>true</vt:lpwstr>
  </property>
  <property fmtid="{D5CDD505-2E9C-101B-9397-08002B2CF9AE}" pid="4" name="MSIP_Label_77742a09-bfb0-4510-9e26-b9837db26482_SetDate">
    <vt:lpwstr>2021-09-19T16:05:48Z</vt:lpwstr>
  </property>
  <property fmtid="{D5CDD505-2E9C-101B-9397-08002B2CF9AE}" pid="5" name="MSIP_Label_77742a09-bfb0-4510-9e26-b9837db26482_Method">
    <vt:lpwstr>Privileged</vt:lpwstr>
  </property>
  <property fmtid="{D5CDD505-2E9C-101B-9397-08002B2CF9AE}" pid="6" name="MSIP_Label_77742a09-bfb0-4510-9e26-b9837db26482_Name">
    <vt:lpwstr>General</vt:lpwstr>
  </property>
  <property fmtid="{D5CDD505-2E9C-101B-9397-08002B2CF9AE}" pid="7" name="MSIP_Label_77742a09-bfb0-4510-9e26-b9837db26482_SiteId">
    <vt:lpwstr>a21a716e-fb9a-45c0-b997-e26360b0a3a1</vt:lpwstr>
  </property>
  <property fmtid="{D5CDD505-2E9C-101B-9397-08002B2CF9AE}" pid="8" name="MSIP_Label_77742a09-bfb0-4510-9e26-b9837db26482_ActionId">
    <vt:lpwstr>b36ece01-3296-4c61-beed-108916dc2c92</vt:lpwstr>
  </property>
  <property fmtid="{D5CDD505-2E9C-101B-9397-08002B2CF9AE}" pid="9" name="MSIP_Label_77742a09-bfb0-4510-9e26-b9837db26482_ContentBits">
    <vt:lpwstr>2</vt:lpwstr>
  </property>
</Properties>
</file>