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16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<sst xmlns="http://schemas.openxmlformats.org/spreadsheetml/2006/main" count="63" uniqueCount="49">
  <si>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Sum</t>
  </si>
  <si>
    <t>TOT</t>
  </si>
  <si>
    <t>Beskrivelse av skyteøvelser:</t>
  </si>
  <si>
    <t>NROF-avd/Forsvarsgren/-avd</t>
  </si>
  <si>
    <t>Tid</t>
  </si>
  <si>
    <t>Tillegg</t>
  </si>
  <si>
    <t>Rangering</t>
  </si>
  <si>
    <t>Klasse 2</t>
  </si>
  <si>
    <t>Rangering totalt</t>
  </si>
  <si>
    <t>Rangerings-poeng</t>
  </si>
  <si>
    <t>NROF Kongsberg</t>
  </si>
  <si>
    <t>Øvelse 2 Pistol</t>
  </si>
  <si>
    <t>Skytteren med lavest totaltid vinner enkeltøvelsene.</t>
  </si>
  <si>
    <t>Resultatene for hver øvelse rangeres.</t>
  </si>
  <si>
    <t>Den med færrest rangeringspoeng vinner.</t>
  </si>
  <si>
    <t>Ved likhet i rangeringspoeng, rangeres den med lavest rangeringspoeng i øvelse 2 først siden denne øvelsen har flest skiver.</t>
  </si>
  <si>
    <t>Hver skive skal treffes med 2 skudd, de 2 beste teller ved flere treff.</t>
  </si>
  <si>
    <t>Bom gir 10 sekunder tillegg, yttersone gir 3 sekunder tillegg og mellomsone gir 1 sekund tillegg.</t>
  </si>
  <si>
    <t>Øv. 1:</t>
  </si>
  <si>
    <t>Øv. 2:</t>
  </si>
  <si>
    <t>Øv. 3:</t>
  </si>
  <si>
    <t>Prosedyrefeil gir 10 sekunder tillegg, treff i NS (No-Shoot) gir 10 sekunder tillegg.</t>
  </si>
  <si>
    <t>Øvelse 3 Gevær og Pistol</t>
  </si>
  <si>
    <t>Jonny Jørgensen</t>
  </si>
  <si>
    <t>Øvelse 1 Gevær og pistol</t>
  </si>
  <si>
    <t>Tiller, Thomas</t>
  </si>
  <si>
    <t>Wang, Roy</t>
  </si>
  <si>
    <t>Brynhildsvold, Daniel</t>
  </si>
  <si>
    <t>Alfsen, Willy</t>
  </si>
  <si>
    <t>Andersen, Jon</t>
  </si>
  <si>
    <t>Hole, Renee Aase</t>
  </si>
  <si>
    <t>Poortman, Rune</t>
  </si>
  <si>
    <t>NROF Kongsberg/HV-03</t>
  </si>
  <si>
    <t>Stangeland, Jan Olav</t>
  </si>
  <si>
    <t>Gunnerside</t>
  </si>
  <si>
    <t>Sidro, Kevin</t>
  </si>
  <si>
    <t>Danielsen, Morten</t>
  </si>
  <si>
    <t>Hilden, Mats</t>
  </si>
  <si>
    <t>Derby</t>
  </si>
  <si>
    <t>Kåsin, Kristen</t>
  </si>
  <si>
    <t>Jørgensen, Jonny</t>
  </si>
  <si>
    <t>Moss/Rygge lotteforening</t>
  </si>
  <si>
    <t>Gevær og pistol, 20 skiver, noen NS, 10+10 skudd gevær, 12+12 skudd pistol, start med  ladd gevær og pistol ladd og hylstret, skyting fra 4 posisjoner med fremsprang</t>
  </si>
  <si>
    <t>Pistol, 15 skiver, noen NS. 2x17  skudd, skyting fra 3 posisjoner, magasinbytte ved behov.</t>
  </si>
  <si>
    <t>Gevær og pistol, 23 skiver, 10+16 skudd gevær og 2x10 pistol, skyting fra 6 posisjoner, barikader og noen trange vinkler</t>
  </si>
  <si>
    <t>NROF Kongsberg/Gunnerside</t>
  </si>
  <si>
    <t>NROF Kongsberg/Derby</t>
  </si>
  <si>
    <t>Heistadmoen, 08.05.2021</t>
  </si>
  <si>
    <t>NROF Kongsberg - Stevne Gevær og Pistol N3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</si>
</sst>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&quot;Ja&quot;;&quot;Ja&quot;;&quot;Nei&quot;"/>
    <numFmt numFmtId="191" formatCode="&quot;Sann&quot;;&quot;Sann&quot;;&quot;Usann&quot;"/>
    <numFmt numFmtId="192" formatCode="&quot;På&quot;;&quot;På&quot;;&quot;Av&quot;"/>
    <numFmt numFmtId="193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19" borderId="1" applyNumberForma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2" applyNumberFormat="0" applyFill="0" applyAlignment="0" applyProtection="0"/>
    <xf numFmtId="185" fontId="0" fillId="0" borderId="0" applyFont="0" applyFill="0" applyBorder="0" applyAlignment="0" applyProtection="0"/>
    <xf numFmtId="0" fontId="46" fillId="23" borderId="3" applyNumberFormat="0" applyAlignment="0" applyProtection="0"/>
    <xf numFmtId="0" fontId="0" fillId="24" borderId="4" applyNumberFormat="0" applyFont="0" applyAlignment="0" applyProtection="0"/>
    <xf numFmtId="0" fontId="0" fillId="0" borderId="0">
      <alignment/>
      <protection/>
    </xf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3" fontId="0" fillId="0" borderId="0" applyFont="0" applyFill="0" applyBorder="0" applyAlignment="0" applyProtection="0"/>
    <xf numFmtId="0" fontId="53" fillId="19" borderId="9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85" fontId="0" fillId="0" borderId="14" xfId="4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5" fontId="0" fillId="0" borderId="16" xfId="41" applyFont="1" applyBorder="1" applyAlignment="1">
      <alignment horizontal="center" vertical="center"/>
    </xf>
    <xf numFmtId="185" fontId="0" fillId="0" borderId="17" xfId="41" applyFont="1" applyBorder="1" applyAlignment="1">
      <alignment horizontal="center" vertical="center"/>
    </xf>
    <xf numFmtId="1" fontId="0" fillId="0" borderId="18" xfId="41" applyNumberFormat="1" applyFont="1" applyBorder="1" applyAlignment="1">
      <alignment horizontal="center" vertical="center"/>
    </xf>
    <xf numFmtId="1" fontId="0" fillId="0" borderId="19" xfId="41" applyNumberFormat="1" applyFont="1" applyBorder="1" applyAlignment="1">
      <alignment horizontal="center" vertical="center"/>
    </xf>
    <xf numFmtId="185" fontId="19" fillId="33" borderId="20" xfId="41" applyFont="1" applyFill="1" applyBorder="1" applyAlignment="1">
      <alignment horizontal="centerContinuous" vertical="center"/>
    </xf>
    <xf numFmtId="185" fontId="17" fillId="33" borderId="21" xfId="41" applyFont="1" applyFill="1" applyBorder="1" applyAlignment="1">
      <alignment horizontal="centerContinuous" vertical="center"/>
    </xf>
    <xf numFmtId="185" fontId="17" fillId="33" borderId="22" xfId="41" applyFont="1" applyFill="1" applyBorder="1" applyAlignment="1">
      <alignment horizontal="centerContinuous" vertical="center"/>
    </xf>
    <xf numFmtId="185" fontId="17" fillId="33" borderId="0" xfId="41" applyFont="1" applyFill="1" applyBorder="1" applyAlignment="1">
      <alignment horizontal="centerContinuous" vertical="center"/>
    </xf>
    <xf numFmtId="185" fontId="17" fillId="33" borderId="23" xfId="41" applyFont="1" applyFill="1" applyBorder="1" applyAlignment="1">
      <alignment horizontal="centerContinuous" vertical="center"/>
    </xf>
    <xf numFmtId="185" fontId="17" fillId="33" borderId="24" xfId="41" applyFont="1" applyFill="1" applyBorder="1" applyAlignment="1">
      <alignment horizontal="center" vertical="center"/>
    </xf>
    <xf numFmtId="185" fontId="17" fillId="33" borderId="25" xfId="41" applyFont="1" applyFill="1" applyBorder="1" applyAlignment="1">
      <alignment horizontal="center" vertical="center"/>
    </xf>
    <xf numFmtId="185" fontId="17" fillId="33" borderId="26" xfId="4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185" fontId="20" fillId="33" borderId="28" xfId="41" applyFont="1" applyFill="1" applyBorder="1" applyAlignment="1">
      <alignment horizontal="centerContinuous" vertical="center"/>
    </xf>
    <xf numFmtId="188" fontId="17" fillId="33" borderId="29" xfId="41" applyNumberFormat="1" applyFont="1" applyFill="1" applyBorder="1" applyAlignment="1">
      <alignment horizontal="center" vertical="center"/>
    </xf>
    <xf numFmtId="185" fontId="16" fillId="34" borderId="19" xfId="41" applyFont="1" applyFill="1" applyBorder="1" applyAlignment="1">
      <alignment horizontal="center" vertical="center"/>
    </xf>
    <xf numFmtId="188" fontId="16" fillId="34" borderId="30" xfId="41" applyNumberFormat="1" applyFont="1" applyFill="1" applyBorder="1" applyAlignment="1">
      <alignment horizontal="center" vertical="center"/>
    </xf>
    <xf numFmtId="188" fontId="16" fillId="34" borderId="31" xfId="41" applyNumberFormat="1" applyFont="1" applyFill="1" applyBorder="1" applyAlignment="1">
      <alignment horizontal="center" vertical="center"/>
    </xf>
    <xf numFmtId="185" fontId="17" fillId="35" borderId="29" xfId="4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185" fontId="16" fillId="34" borderId="18" xfId="41" applyFont="1" applyFill="1" applyBorder="1" applyAlignment="1">
      <alignment horizontal="center" vertical="center"/>
    </xf>
    <xf numFmtId="185" fontId="0" fillId="0" borderId="36" xfId="41" applyFont="1" applyBorder="1" applyAlignment="1">
      <alignment horizontal="center" vertical="center"/>
    </xf>
    <xf numFmtId="185" fontId="17" fillId="35" borderId="37" xfId="41" applyFont="1" applyFill="1" applyBorder="1" applyAlignment="1">
      <alignment horizontal="center" vertical="center"/>
    </xf>
    <xf numFmtId="188" fontId="17" fillId="33" borderId="37" xfId="41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9525</xdr:rowOff>
    </xdr:from>
    <xdr:to>
      <xdr:col>17</xdr:col>
      <xdr:colOff>723900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9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2" sqref="T12"/>
    </sheetView>
  </sheetViews>
  <sheetFormatPr defaultColWidth="11.57421875" defaultRowHeight="12.75"/>
  <cols>
    <col min="1" max="1" width="8.140625" style="0" customWidth="1"/>
    <col min="2" max="2" width="27.8515625" style="0" customWidth="1"/>
    <col min="3" max="3" width="32.140625" style="0" customWidth="1"/>
    <col min="4" max="4" width="7.8515625" style="0" bestFit="1" customWidth="1"/>
    <col min="5" max="5" width="5.421875" style="0" bestFit="1" customWidth="1"/>
    <col min="6" max="6" width="8.421875" style="0" bestFit="1" customWidth="1"/>
    <col min="7" max="7" width="8.140625" style="0" bestFit="1" customWidth="1"/>
    <col min="8" max="8" width="7.851562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851562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10.28125" style="0" customWidth="1"/>
    <col min="17" max="17" width="11.7109375" style="0" bestFit="1" customWidth="1"/>
    <col min="18" max="16384" width="11.421875" style="0" customWidth="1"/>
  </cols>
  <sheetData>
    <row r="1" spans="1:18" ht="26.25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8" customHeight="1">
      <c r="A2" s="40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2" customHeight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8" ht="12.75" customHeight="1">
      <c r="A4" s="67" t="s">
        <v>7</v>
      </c>
      <c r="B4" s="68"/>
      <c r="C4" s="38"/>
      <c r="D4" s="64" t="s">
        <v>24</v>
      </c>
      <c r="E4" s="65"/>
      <c r="F4" s="65"/>
      <c r="G4" s="73"/>
      <c r="H4" s="64" t="s">
        <v>11</v>
      </c>
      <c r="I4" s="65"/>
      <c r="J4" s="65"/>
      <c r="K4" s="66"/>
      <c r="L4" s="64" t="s">
        <v>22</v>
      </c>
      <c r="M4" s="65"/>
      <c r="N4" s="65"/>
      <c r="O4" s="73"/>
      <c r="P4" s="71" t="s">
        <v>1</v>
      </c>
      <c r="Q4" s="62" t="s">
        <v>9</v>
      </c>
      <c r="R4" s="62" t="s">
        <v>8</v>
      </c>
    </row>
    <row r="5" spans="1:18" ht="13.5" customHeight="1" thickBot="1">
      <c r="A5" s="69"/>
      <c r="B5" s="70"/>
      <c r="C5" s="39" t="s">
        <v>3</v>
      </c>
      <c r="D5" s="47" t="s">
        <v>4</v>
      </c>
      <c r="E5" s="48" t="s">
        <v>5</v>
      </c>
      <c r="F5" s="46" t="s">
        <v>0</v>
      </c>
      <c r="G5" s="49" t="s">
        <v>6</v>
      </c>
      <c r="H5" s="47" t="s">
        <v>4</v>
      </c>
      <c r="I5" s="48" t="s">
        <v>5</v>
      </c>
      <c r="J5" s="50" t="s">
        <v>0</v>
      </c>
      <c r="K5" s="49" t="s">
        <v>6</v>
      </c>
      <c r="L5" s="47" t="s">
        <v>4</v>
      </c>
      <c r="M5" s="48" t="s">
        <v>5</v>
      </c>
      <c r="N5" s="46" t="s">
        <v>0</v>
      </c>
      <c r="O5" s="51" t="s">
        <v>6</v>
      </c>
      <c r="P5" s="72"/>
      <c r="Q5" s="63"/>
      <c r="R5" s="63"/>
    </row>
    <row r="6" spans="1:18" ht="18.75" customHeight="1">
      <c r="A6" s="22">
        <v>1</v>
      </c>
      <c r="B6" s="52" t="s">
        <v>25</v>
      </c>
      <c r="C6" s="61" t="s">
        <v>10</v>
      </c>
      <c r="D6" s="54">
        <v>71.78</v>
      </c>
      <c r="E6" s="28">
        <v>9</v>
      </c>
      <c r="F6" s="53">
        <f>D6+E6</f>
        <v>80.78</v>
      </c>
      <c r="G6" s="43">
        <f>RANK(F6,F$6:F$17,1)</f>
        <v>1</v>
      </c>
      <c r="H6" s="26">
        <v>36.93</v>
      </c>
      <c r="I6" s="28">
        <v>54</v>
      </c>
      <c r="J6" s="53">
        <f>H6+I6</f>
        <v>90.93</v>
      </c>
      <c r="K6" s="43">
        <f>RANK(J6,J$6:J$17,1)</f>
        <v>6</v>
      </c>
      <c r="L6" s="54">
        <v>66.12</v>
      </c>
      <c r="M6" s="28">
        <v>35</v>
      </c>
      <c r="N6" s="53">
        <f>L6+M6</f>
        <v>101.12</v>
      </c>
      <c r="O6" s="43">
        <f>RANK(N6,N$6:N$17,1)</f>
        <v>1</v>
      </c>
      <c r="P6" s="55">
        <f>J6+N6+F6</f>
        <v>272.83000000000004</v>
      </c>
      <c r="Q6" s="56">
        <f>K6+O6+G6</f>
        <v>8</v>
      </c>
      <c r="R6" s="56">
        <v>1</v>
      </c>
    </row>
    <row r="7" spans="1:18" ht="18.75" customHeight="1">
      <c r="A7" s="20">
        <v>3</v>
      </c>
      <c r="B7" s="60" t="s">
        <v>33</v>
      </c>
      <c r="C7" s="59" t="s">
        <v>34</v>
      </c>
      <c r="D7" s="21">
        <v>87.7</v>
      </c>
      <c r="E7" s="29">
        <v>23</v>
      </c>
      <c r="F7" s="42">
        <f>D7+E7</f>
        <v>110.7</v>
      </c>
      <c r="G7" s="44">
        <f>RANK(F7,F$6:F$17,1)</f>
        <v>6</v>
      </c>
      <c r="H7" s="27">
        <v>50.73</v>
      </c>
      <c r="I7" s="29">
        <v>26</v>
      </c>
      <c r="J7" s="42">
        <f>H7+I7</f>
        <v>76.72999999999999</v>
      </c>
      <c r="K7" s="44">
        <f>RANK(J7,J$6:J$17,1)</f>
        <v>3</v>
      </c>
      <c r="L7" s="21">
        <v>88.07</v>
      </c>
      <c r="M7" s="29">
        <v>30</v>
      </c>
      <c r="N7" s="42">
        <f>L7+M7</f>
        <v>118.07</v>
      </c>
      <c r="O7" s="44">
        <f>RANK(N7,N$6:N$17,1)</f>
        <v>3</v>
      </c>
      <c r="P7" s="45">
        <f>J7+N7+F7</f>
        <v>305.5</v>
      </c>
      <c r="Q7" s="41">
        <f>K7+O7+G7</f>
        <v>12</v>
      </c>
      <c r="R7" s="41">
        <v>2</v>
      </c>
    </row>
    <row r="8" spans="1:18" ht="18.75" customHeight="1">
      <c r="A8" s="20">
        <v>4</v>
      </c>
      <c r="B8" s="60" t="s">
        <v>31</v>
      </c>
      <c r="C8" s="59" t="s">
        <v>32</v>
      </c>
      <c r="D8" s="21">
        <v>85.1</v>
      </c>
      <c r="E8" s="29">
        <v>23</v>
      </c>
      <c r="F8" s="42">
        <f>D8+E8</f>
        <v>108.1</v>
      </c>
      <c r="G8" s="44">
        <f>RANK(F8,F$6:F$17,1)</f>
        <v>5</v>
      </c>
      <c r="H8" s="27">
        <v>42.72</v>
      </c>
      <c r="I8" s="29">
        <v>32</v>
      </c>
      <c r="J8" s="42">
        <f>H8+I8</f>
        <v>74.72</v>
      </c>
      <c r="K8" s="44">
        <f>RANK(J8,J$6:J$17,1)</f>
        <v>1</v>
      </c>
      <c r="L8" s="21">
        <v>96.89</v>
      </c>
      <c r="M8" s="29">
        <v>39</v>
      </c>
      <c r="N8" s="42">
        <f>L8+M8</f>
        <v>135.89</v>
      </c>
      <c r="O8" s="44">
        <f>RANK(N8,N$6:N$17,1)</f>
        <v>6</v>
      </c>
      <c r="P8" s="45">
        <f>J8+N8+F8</f>
        <v>318.71</v>
      </c>
      <c r="Q8" s="41">
        <f>K8+O8+G8</f>
        <v>12</v>
      </c>
      <c r="R8" s="41">
        <v>3</v>
      </c>
    </row>
    <row r="9" spans="1:18" ht="18.75" customHeight="1">
      <c r="A9" s="20">
        <v>5</v>
      </c>
      <c r="B9" s="57" t="s">
        <v>29</v>
      </c>
      <c r="C9" s="59" t="s">
        <v>10</v>
      </c>
      <c r="D9" s="21">
        <v>82.38</v>
      </c>
      <c r="E9" s="29">
        <v>10</v>
      </c>
      <c r="F9" s="42">
        <f>D9+E9</f>
        <v>92.38</v>
      </c>
      <c r="G9" s="44">
        <f>RANK(F9,F$6:F$17,1)</f>
        <v>2</v>
      </c>
      <c r="H9" s="27">
        <v>69.39</v>
      </c>
      <c r="I9" s="29">
        <v>6</v>
      </c>
      <c r="J9" s="42">
        <f>H9+I9</f>
        <v>75.39</v>
      </c>
      <c r="K9" s="44">
        <f>RANK(J9,J$6:J$17,1)</f>
        <v>2</v>
      </c>
      <c r="L9" s="21">
        <v>122.53</v>
      </c>
      <c r="M9" s="29">
        <v>41</v>
      </c>
      <c r="N9" s="42">
        <f>L9+M9</f>
        <v>163.53</v>
      </c>
      <c r="O9" s="44">
        <f>RANK(N9,N$6:N$17,1)</f>
        <v>9</v>
      </c>
      <c r="P9" s="45">
        <f>J9+N9+F9</f>
        <v>331.3</v>
      </c>
      <c r="Q9" s="41">
        <f>K9+O9+G9</f>
        <v>13</v>
      </c>
      <c r="R9" s="41">
        <v>4</v>
      </c>
    </row>
    <row r="10" spans="1:18" ht="18.75" customHeight="1">
      <c r="A10" s="20">
        <v>6</v>
      </c>
      <c r="B10" s="57" t="s">
        <v>39</v>
      </c>
      <c r="C10" s="59" t="s">
        <v>10</v>
      </c>
      <c r="D10" s="21">
        <v>74.01</v>
      </c>
      <c r="E10" s="29">
        <v>19</v>
      </c>
      <c r="F10" s="42">
        <f>D10+E10</f>
        <v>93.01</v>
      </c>
      <c r="G10" s="44">
        <f>RANK(F10,F$6:F$17,1)</f>
        <v>3</v>
      </c>
      <c r="H10" s="27">
        <v>58.63</v>
      </c>
      <c r="I10" s="29">
        <v>111</v>
      </c>
      <c r="J10" s="42">
        <f>H10+I10</f>
        <v>169.63</v>
      </c>
      <c r="K10" s="44">
        <f>RANK(J10,J$6:J$17,1)</f>
        <v>10</v>
      </c>
      <c r="L10" s="21">
        <v>85.18</v>
      </c>
      <c r="M10" s="29">
        <v>39</v>
      </c>
      <c r="N10" s="42">
        <f>L10+M10</f>
        <v>124.18</v>
      </c>
      <c r="O10" s="44">
        <f>RANK(N10,N$6:N$17,1)</f>
        <v>4</v>
      </c>
      <c r="P10" s="45">
        <f>J10+N10+F10</f>
        <v>386.82</v>
      </c>
      <c r="Q10" s="41">
        <f>K10+O10+G10</f>
        <v>17</v>
      </c>
      <c r="R10" s="41">
        <v>5</v>
      </c>
    </row>
    <row r="11" spans="1:18" ht="18.75" customHeight="1">
      <c r="A11" s="20">
        <v>7</v>
      </c>
      <c r="B11" s="57" t="s">
        <v>26</v>
      </c>
      <c r="C11" s="58" t="s">
        <v>10</v>
      </c>
      <c r="D11" s="21">
        <v>101.76</v>
      </c>
      <c r="E11" s="29">
        <v>43</v>
      </c>
      <c r="F11" s="42">
        <f>D11+E11</f>
        <v>144.76</v>
      </c>
      <c r="G11" s="44">
        <f>RANK(F11,F$6:F$17,1)</f>
        <v>8</v>
      </c>
      <c r="H11" s="27">
        <v>48.85</v>
      </c>
      <c r="I11" s="29">
        <v>61</v>
      </c>
      <c r="J11" s="42">
        <f>H11+I11</f>
        <v>109.85</v>
      </c>
      <c r="K11" s="44">
        <f>RANK(J11,J$6:J$17,1)</f>
        <v>7</v>
      </c>
      <c r="L11" s="21">
        <v>104.68</v>
      </c>
      <c r="M11" s="29">
        <v>0</v>
      </c>
      <c r="N11" s="42">
        <f>L11+M11</f>
        <v>104.68</v>
      </c>
      <c r="O11" s="44">
        <f>RANK(N11,N$6:N$17,1)</f>
        <v>2</v>
      </c>
      <c r="P11" s="45">
        <f>+J11+N11+F11</f>
        <v>359.28999999999996</v>
      </c>
      <c r="Q11" s="41">
        <f>K11+O11+G11</f>
        <v>17</v>
      </c>
      <c r="R11" s="41">
        <v>6</v>
      </c>
    </row>
    <row r="12" spans="1:18" ht="18.75" customHeight="1">
      <c r="A12" s="20">
        <v>8</v>
      </c>
      <c r="B12" s="57" t="s">
        <v>40</v>
      </c>
      <c r="C12" s="59" t="s">
        <v>10</v>
      </c>
      <c r="D12" s="21">
        <v>80.27</v>
      </c>
      <c r="E12" s="29">
        <v>22</v>
      </c>
      <c r="F12" s="42">
        <f>D12+E12</f>
        <v>102.27</v>
      </c>
      <c r="G12" s="44">
        <f>RANK(F12,F$6:F$17,1)</f>
        <v>4</v>
      </c>
      <c r="H12" s="27">
        <v>52.56</v>
      </c>
      <c r="I12" s="29">
        <v>32</v>
      </c>
      <c r="J12" s="42">
        <f>H12+I12</f>
        <v>84.56</v>
      </c>
      <c r="K12" s="44">
        <f>RANK(J12,J$6:J$17,1)</f>
        <v>5</v>
      </c>
      <c r="L12" s="21">
        <v>90.46</v>
      </c>
      <c r="M12" s="29">
        <v>68</v>
      </c>
      <c r="N12" s="42">
        <f>L12+M12</f>
        <v>158.45999999999998</v>
      </c>
      <c r="O12" s="44">
        <f>RANK(N12,N$6:N$17,1)</f>
        <v>8</v>
      </c>
      <c r="P12" s="45">
        <f>J12+N12+F12</f>
        <v>345.28999999999996</v>
      </c>
      <c r="Q12" s="41">
        <f>K12+O12+G12</f>
        <v>17</v>
      </c>
      <c r="R12" s="41">
        <v>7</v>
      </c>
    </row>
    <row r="13" spans="1:18" ht="18.75" customHeight="1">
      <c r="A13" s="20">
        <v>9</v>
      </c>
      <c r="B13" s="57" t="s">
        <v>27</v>
      </c>
      <c r="C13" s="58" t="s">
        <v>32</v>
      </c>
      <c r="D13" s="21">
        <v>87.2</v>
      </c>
      <c r="E13" s="29">
        <v>76</v>
      </c>
      <c r="F13" s="42">
        <f>D13+E13</f>
        <v>163.2</v>
      </c>
      <c r="G13" s="44">
        <f>RANK(F13,F$6:F$17,1)</f>
        <v>10</v>
      </c>
      <c r="H13" s="27">
        <v>60.48</v>
      </c>
      <c r="I13" s="29">
        <v>23</v>
      </c>
      <c r="J13" s="42">
        <f>H13+I13</f>
        <v>83.47999999999999</v>
      </c>
      <c r="K13" s="44">
        <f>RANK(J13,J$6:J$17,1)</f>
        <v>4</v>
      </c>
      <c r="L13" s="21">
        <v>82.74</v>
      </c>
      <c r="M13" s="29">
        <v>45</v>
      </c>
      <c r="N13" s="42">
        <f>L13+M13</f>
        <v>127.74</v>
      </c>
      <c r="O13" s="44">
        <f>RANK(N13,N$6:N$17,1)</f>
        <v>5</v>
      </c>
      <c r="P13" s="45">
        <f>J13+N13+F13</f>
        <v>374.41999999999996</v>
      </c>
      <c r="Q13" s="41">
        <f>K13+O13+G13</f>
        <v>19</v>
      </c>
      <c r="R13" s="41">
        <v>8</v>
      </c>
    </row>
    <row r="14" spans="1:18" ht="18.75" customHeight="1">
      <c r="A14" s="20">
        <v>10</v>
      </c>
      <c r="B14" s="60" t="s">
        <v>35</v>
      </c>
      <c r="C14" s="59" t="s">
        <v>45</v>
      </c>
      <c r="D14" s="21">
        <v>92.34</v>
      </c>
      <c r="E14" s="29">
        <v>65</v>
      </c>
      <c r="F14" s="42">
        <f>D14+E14</f>
        <v>157.34</v>
      </c>
      <c r="G14" s="44">
        <f>RANK(F14,F$6:F$17,1)</f>
        <v>9</v>
      </c>
      <c r="H14" s="27">
        <v>40.49</v>
      </c>
      <c r="I14" s="29">
        <v>118</v>
      </c>
      <c r="J14" s="42">
        <f>H14+I14</f>
        <v>158.49</v>
      </c>
      <c r="K14" s="44">
        <f>RANK(J14,J$6:J$17,1)</f>
        <v>9</v>
      </c>
      <c r="L14" s="21">
        <v>91.95</v>
      </c>
      <c r="M14" s="29">
        <v>47</v>
      </c>
      <c r="N14" s="42">
        <f>L14+M14</f>
        <v>138.95</v>
      </c>
      <c r="O14" s="44">
        <f>RANK(N14,N$6:N$17,1)</f>
        <v>7</v>
      </c>
      <c r="P14" s="45">
        <f>J14+N14+F14</f>
        <v>454.78</v>
      </c>
      <c r="Q14" s="41">
        <f>K14+O14+G14</f>
        <v>25</v>
      </c>
      <c r="R14" s="41">
        <v>9</v>
      </c>
    </row>
    <row r="15" spans="1:18" ht="18.75" customHeight="1">
      <c r="A15" s="20">
        <v>11</v>
      </c>
      <c r="B15" s="60" t="s">
        <v>36</v>
      </c>
      <c r="C15" s="59" t="s">
        <v>38</v>
      </c>
      <c r="D15" s="21">
        <v>102.59</v>
      </c>
      <c r="E15" s="29">
        <v>15</v>
      </c>
      <c r="F15" s="42">
        <f>D15+E15</f>
        <v>117.59</v>
      </c>
      <c r="G15" s="44">
        <f>RANK(F15,F$6:F$17,1)</f>
        <v>7</v>
      </c>
      <c r="H15" s="27">
        <v>50.65</v>
      </c>
      <c r="I15" s="29">
        <v>100</v>
      </c>
      <c r="J15" s="42">
        <f>H15+I15</f>
        <v>150.65</v>
      </c>
      <c r="K15" s="44">
        <f>RANK(J15,J$6:J$17,1)</f>
        <v>8</v>
      </c>
      <c r="L15" s="21">
        <v>96.53</v>
      </c>
      <c r="M15" s="29">
        <v>80</v>
      </c>
      <c r="N15" s="42">
        <f>L15+M15</f>
        <v>176.53</v>
      </c>
      <c r="O15" s="44">
        <f>RANK(N15,N$6:N$17,1)</f>
        <v>10</v>
      </c>
      <c r="P15" s="45">
        <f>J15+N15+F15</f>
        <v>444.77</v>
      </c>
      <c r="Q15" s="41">
        <f>K15+O15+G15</f>
        <v>25</v>
      </c>
      <c r="R15" s="41">
        <v>10</v>
      </c>
    </row>
    <row r="16" spans="1:18" ht="18.75" customHeight="1">
      <c r="A16" s="20">
        <v>12</v>
      </c>
      <c r="B16" s="57" t="s">
        <v>28</v>
      </c>
      <c r="C16" s="58" t="s">
        <v>10</v>
      </c>
      <c r="D16" s="21">
        <v>111.97</v>
      </c>
      <c r="E16" s="29">
        <v>73</v>
      </c>
      <c r="F16" s="42">
        <f>D16+E16</f>
        <v>184.97</v>
      </c>
      <c r="G16" s="44">
        <f>RANK(F16,F$6:F$17,1)</f>
        <v>11</v>
      </c>
      <c r="H16" s="27">
        <v>64.03</v>
      </c>
      <c r="I16" s="29">
        <v>177</v>
      </c>
      <c r="J16" s="42">
        <f>H16+I16</f>
        <v>241.03</v>
      </c>
      <c r="K16" s="44">
        <f>RANK(J16,J$6:J$17,1)</f>
        <v>11</v>
      </c>
      <c r="L16" s="21">
        <v>129.47</v>
      </c>
      <c r="M16" s="29">
        <v>75</v>
      </c>
      <c r="N16" s="42">
        <f>L16+M16</f>
        <v>204.47</v>
      </c>
      <c r="O16" s="44">
        <f>RANK(N16,N$6:N$17,1)</f>
        <v>11</v>
      </c>
      <c r="P16" s="45">
        <f>J16+N16+F16</f>
        <v>630.47</v>
      </c>
      <c r="Q16" s="41">
        <f>K16+O16+G16</f>
        <v>33</v>
      </c>
      <c r="R16" s="41">
        <v>11</v>
      </c>
    </row>
    <row r="17" spans="1:18" ht="18.75" customHeight="1">
      <c r="A17" s="20">
        <v>13</v>
      </c>
      <c r="B17" s="60" t="s">
        <v>30</v>
      </c>
      <c r="C17" s="59" t="s">
        <v>41</v>
      </c>
      <c r="D17" s="21">
        <v>284.84</v>
      </c>
      <c r="E17" s="29">
        <v>246</v>
      </c>
      <c r="F17" s="42">
        <f>D17+E17</f>
        <v>530.8399999999999</v>
      </c>
      <c r="G17" s="44">
        <f>RANK(F17,F$6:F$17,1)</f>
        <v>12</v>
      </c>
      <c r="H17" s="27">
        <v>135.32</v>
      </c>
      <c r="I17" s="29">
        <v>201</v>
      </c>
      <c r="J17" s="42">
        <f>H17+I17</f>
        <v>336.32</v>
      </c>
      <c r="K17" s="44">
        <f>RANK(J17,J$6:J$17,1)</f>
        <v>12</v>
      </c>
      <c r="L17" s="21">
        <v>322.34</v>
      </c>
      <c r="M17" s="29">
        <v>176</v>
      </c>
      <c r="N17" s="42">
        <f>L17+M17</f>
        <v>498.34</v>
      </c>
      <c r="O17" s="44">
        <f>RANK(N17,N$6:N$17,1)</f>
        <v>12</v>
      </c>
      <c r="P17" s="45">
        <f>J17+N17+F17</f>
        <v>1365.5</v>
      </c>
      <c r="Q17" s="41">
        <f>K17+O17+G17</f>
        <v>36</v>
      </c>
      <c r="R17" s="41">
        <v>12</v>
      </c>
    </row>
    <row r="18" spans="1:18" ht="18.75" customHeight="1">
      <c r="A18" s="20"/>
      <c r="B18" s="60"/>
      <c r="C18" s="59"/>
      <c r="D18" s="21"/>
      <c r="E18" s="29"/>
      <c r="F18" s="42"/>
      <c r="G18" s="44"/>
      <c r="H18" s="27"/>
      <c r="I18" s="29"/>
      <c r="J18" s="42"/>
      <c r="K18" s="44"/>
      <c r="L18" s="21"/>
      <c r="M18" s="29"/>
      <c r="N18" s="42"/>
      <c r="O18" s="44"/>
      <c r="P18" s="45"/>
      <c r="Q18" s="41"/>
      <c r="R18" s="41"/>
    </row>
    <row r="19" spans="1:18" ht="18.75" customHeight="1">
      <c r="A19" s="20">
        <v>1</v>
      </c>
      <c r="B19" s="60" t="s">
        <v>37</v>
      </c>
      <c r="C19" s="59" t="s">
        <v>46</v>
      </c>
      <c r="D19" s="21">
        <v>77.9</v>
      </c>
      <c r="E19" s="29">
        <v>23</v>
      </c>
      <c r="F19" s="42">
        <f>D19+E19</f>
        <v>100.9</v>
      </c>
      <c r="G19" s="44"/>
      <c r="H19" s="27">
        <v>40.79</v>
      </c>
      <c r="I19" s="29">
        <v>31</v>
      </c>
      <c r="J19" s="42">
        <f>H19+I19</f>
        <v>71.78999999999999</v>
      </c>
      <c r="K19" s="44"/>
      <c r="L19" s="21">
        <v>78.62</v>
      </c>
      <c r="M19" s="29">
        <v>67</v>
      </c>
      <c r="N19" s="42">
        <f>L19+M19</f>
        <v>145.62</v>
      </c>
      <c r="O19" s="44"/>
      <c r="P19" s="45">
        <f>J19+N19+F19</f>
        <v>318.31</v>
      </c>
      <c r="Q19" s="41">
        <f>K19+O19+G19</f>
        <v>0</v>
      </c>
      <c r="R19" s="41">
        <v>2</v>
      </c>
    </row>
    <row r="20" spans="1:17" ht="12.75">
      <c r="A20" s="17"/>
      <c r="B20" s="15"/>
      <c r="C20" s="2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"/>
      <c r="Q20" s="1"/>
    </row>
    <row r="21" spans="1:17" ht="24.75">
      <c r="A21" s="19" t="s">
        <v>2</v>
      </c>
      <c r="C21" s="23"/>
      <c r="Q21" s="25" t="s">
        <v>23</v>
      </c>
    </row>
    <row r="22" ht="12.75">
      <c r="B22" s="11" t="s">
        <v>12</v>
      </c>
    </row>
    <row r="23" ht="12.75">
      <c r="B23" s="11" t="s">
        <v>13</v>
      </c>
    </row>
    <row r="24" ht="12.75">
      <c r="B24" s="11" t="s">
        <v>14</v>
      </c>
    </row>
    <row r="25" ht="12.75">
      <c r="B25" s="11" t="s">
        <v>15</v>
      </c>
    </row>
    <row r="26" spans="2:3" ht="12.75">
      <c r="B26" s="11" t="s">
        <v>16</v>
      </c>
      <c r="C26" s="11"/>
    </row>
    <row r="27" ht="12.75">
      <c r="B27" s="11" t="s">
        <v>17</v>
      </c>
    </row>
    <row r="28" ht="12.75">
      <c r="B28" s="11" t="s">
        <v>21</v>
      </c>
    </row>
    <row r="29" ht="12.75">
      <c r="B29" s="11"/>
    </row>
    <row r="30" spans="1:2" ht="12.75">
      <c r="A30" s="24" t="s">
        <v>18</v>
      </c>
      <c r="B30" s="11" t="s">
        <v>42</v>
      </c>
    </row>
    <row r="31" spans="1:2" ht="12.75">
      <c r="A31" s="24" t="s">
        <v>19</v>
      </c>
      <c r="B31" s="11" t="s">
        <v>43</v>
      </c>
    </row>
    <row r="32" spans="1:2" ht="12.75">
      <c r="A32" s="24" t="s">
        <v>20</v>
      </c>
      <c r="B32" s="11" t="s">
        <v>44</v>
      </c>
    </row>
    <row r="33" spans="1:2" ht="12.75">
      <c r="A33" s="24"/>
      <c r="B33" s="11"/>
    </row>
    <row r="34" spans="1:2" ht="12.75">
      <c r="A34" s="24"/>
      <c r="B34" s="11"/>
    </row>
    <row r="35" spans="1:2" ht="12.75">
      <c r="A35" s="24"/>
      <c r="B35" s="11"/>
    </row>
    <row r="36" spans="1:2" ht="12.75">
      <c r="A36" s="24"/>
      <c r="B36" s="11"/>
    </row>
    <row r="37" spans="1:2" ht="12.75">
      <c r="A37" s="24"/>
      <c r="B37" s="11"/>
    </row>
    <row r="38" spans="2:17" ht="13.5">
      <c r="B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"/>
      <c r="Q38" s="1"/>
    </row>
    <row r="39" spans="2:17" ht="12.75">
      <c r="B39" s="1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3" spans="1:2" ht="12.75">
      <c r="A43" s="11"/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2"/>
    </row>
  </sheetData>
  <sheetProtection/>
  <mergeCells count="7">
    <mergeCell ref="Q4:Q5"/>
    <mergeCell ref="H4:K4"/>
    <mergeCell ref="R4:R5"/>
    <mergeCell ref="A4:B5"/>
    <mergeCell ref="P4:P5"/>
    <mergeCell ref="L4:O4"/>
    <mergeCell ref="D4:G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57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  <col min="8" max="16384" width="11.421875" style="0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Jonny Jørgensen</cp:lastModifiedBy>
  <cp:lastPrinted>2007-08-22T06:02:25Z</cp:lastPrinted>
  <dcterms:created xsi:type="dcterms:W3CDTF">2005-02-19T23:37:23Z</dcterms:created>
  <dcterms:modified xsi:type="dcterms:W3CDTF">2021-05-08T17:19:52Z</dcterms:modified>
  <cp:category/>
  <cp:version/>
  <cp:contentType/>
  <cp:contentStatus/>
</cp:coreProperties>
</file>