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565" activeTab="0"/>
  </bookViews>
  <sheets>
    <sheet name="Stevne" sheetId="1" r:id="rId1"/>
    <sheet name="x" sheetId="2" r:id="rId2"/>
  </sheets>
  <definedNames/>
  <calcPr fullCalcOnLoad="1"/>
</workbook>
</file>

<file path=xl/sharedStrings.xml><?xml version="1.0" encoding="utf-8"?>
<sst xmlns="http://schemas.openxmlformats.org/spreadsheetml/2006/main" count="69" uniqueCount="47">
  <si>
    <t>Sum</t>
  </si>
  <si>
    <t>TOT</t>
  </si>
  <si>
    <t>Beskrivelse av skyteøvelser:</t>
  </si>
  <si>
    <t>Magasinbytte etter eget ønske</t>
  </si>
  <si>
    <t>NROF-avd/Forsvarsgren/-avd</t>
  </si>
  <si>
    <t>NROF Kongsberg/(Hæren)</t>
  </si>
  <si>
    <t>NROF Kongsberg/HV-03</t>
  </si>
  <si>
    <t>Tid</t>
  </si>
  <si>
    <t>Tillegg</t>
  </si>
  <si>
    <t>Lt Johan Røneid</t>
  </si>
  <si>
    <t>NROF Kongsberg/(HV)</t>
  </si>
  <si>
    <t>Prosedyrefeil gir 10 sekunder tillegg</t>
  </si>
  <si>
    <t xml:space="preserve">Bom gir 5 sekunder tillegg </t>
  </si>
  <si>
    <t>Rangering</t>
  </si>
  <si>
    <t>Lt Rune Poortman</t>
  </si>
  <si>
    <t>Klasse 2</t>
  </si>
  <si>
    <t>Rangering totalt</t>
  </si>
  <si>
    <t>Rangerings-poeng</t>
  </si>
  <si>
    <t>Rune Poortman</t>
  </si>
  <si>
    <t>Thomas Tiller</t>
  </si>
  <si>
    <t>NROF Kongsberg</t>
  </si>
  <si>
    <t>Skytteren med lavest totaltid vinner enkeltøvelsene</t>
  </si>
  <si>
    <t>Resultatene for hver øvelse rangeres</t>
  </si>
  <si>
    <t>Sjt Jon Andersen</t>
  </si>
  <si>
    <t>Den med færrest rangeringspoeng vinner</t>
  </si>
  <si>
    <t>Ved likhet i rangeringspoeng, rangeres den med lavest rangeringspoeng i øvelse 3 først siden denne øvelsen har flest skiver</t>
  </si>
  <si>
    <t>Hver skive skal treffes med 1 skudd for å falle</t>
  </si>
  <si>
    <t>Heistadmoen, 29.06.2020</t>
  </si>
  <si>
    <t>Øvelse 1a Rifle</t>
  </si>
  <si>
    <t>Øvelse 1b pistol</t>
  </si>
  <si>
    <t>Øvelse 2a Rifle</t>
  </si>
  <si>
    <t>Øvelse 2b pistol</t>
  </si>
  <si>
    <t>Øvelse 3a Rifle</t>
  </si>
  <si>
    <t>Øvelse 3b pistol</t>
  </si>
  <si>
    <t>Kristen Kåsin</t>
  </si>
  <si>
    <t>Lt Mads Hilden</t>
  </si>
  <si>
    <t>NROF Kongsberg/HV-02 (Derby)</t>
  </si>
  <si>
    <t>Kapt Truls B. Lang</t>
  </si>
  <si>
    <t>NROF Kongsberg/HV-03 (Gunnerside)</t>
  </si>
  <si>
    <t>Fenr Trym Eggen</t>
  </si>
  <si>
    <t>NROF Telemark/(Sjøforsvaret)</t>
  </si>
  <si>
    <t>Fenr Willy Alfsen</t>
  </si>
  <si>
    <t>NROF Kongsberg - Stevne Rifle og Pistol N3</t>
  </si>
  <si>
    <t>Øv 1a-3a</t>
  </si>
  <si>
    <t>Øv 1b-3b</t>
  </si>
  <si>
    <t>8m avstand, 2x5 skudd pistol, 5 skiver skal beskytes med 2 skudd hver, pistol ladet, sikret og hylstret ved start (ulikt skiveoppsett i øv 1, 2 og 3)</t>
  </si>
  <si>
    <t>27m avstand, 2x10 skudd rifle, 10 skiver skal beskytes med 2 skudd hver, noen NS, Rifle ladet, sikret og 45 grader ved start (ulikt skiveoppsett i øv 1, 2 og 3)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</si>
</sst>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* #,##0_ ;_ * \-#,##0_ ;_ * &quot;-&quot;_ ;_ @_ "/>
    <numFmt numFmtId="178" formatCode="_ &quot;kr&quot;\ * #,##0.00_ ;_ &quot;kr&quot;\ * \-#,##0.00_ ;_ &quot;kr&quot;\ * &quot;-&quot;??_ ;_ @_ "/>
    <numFmt numFmtId="179" formatCode="_ * #,##0.00_ ;_ * \-#,##0.00_ ;_ * &quot;-&quot;??_ ;_ @_ "/>
    <numFmt numFmtId="180" formatCode="&quot;kr&quot;\ #,##0;\-&quot;kr&quot;\ #,##0"/>
    <numFmt numFmtId="181" formatCode="&quot;kr&quot;\ #,##0;[Red]\-&quot;kr&quot;\ #,##0"/>
    <numFmt numFmtId="182" formatCode="&quot;kr&quot;\ #,##0.00;\-&quot;kr&quot;\ #,##0.00"/>
    <numFmt numFmtId="183" formatCode="&quot;kr&quot;\ #,##0.00;[Red]\-&quot;kr&quot;\ #,##0.00"/>
    <numFmt numFmtId="184" formatCode="_-&quot;kr&quot;\ * #,##0_-;\-&quot;kr&quot;\ * #,##0_-;_-&quot;kr&quot;\ * &quot;-&quot;_-;_-@_-"/>
    <numFmt numFmtId="185" formatCode="_-&quot;kr&quot;\ * #,##0.00_-;\-&quot;kr&quot;\ * #,##0.00_-;_-&quot;kr&quot;\ * &quot;-&quot;??_-;_-@_-"/>
    <numFmt numFmtId="186" formatCode="&quot;kr&quot;\ #,##0_);\(&quot;kr&quot;\ #,##0\)"/>
    <numFmt numFmtId="187" formatCode="&quot;kr&quot;\ #,##0_);[Red]\(&quot;kr&quot;\ #,##0\)"/>
    <numFmt numFmtId="188" formatCode="&quot;kr&quot;\ #,##0.00_);\(&quot;kr&quot;\ #,##0.00\)"/>
    <numFmt numFmtId="189" formatCode="&quot;kr&quot;\ #,##0.00_);[Red]\(&quot;kr&quot;\ #,##0.00\)"/>
    <numFmt numFmtId="190" formatCode="_(&quot;kr&quot;\ * #,##0_);_(&quot;kr&quot;\ * \(#,##0\);_(&quot;kr&quot;\ * &quot;-&quot;_);_(@_)"/>
    <numFmt numFmtId="191" formatCode="_(&quot;kr&quot;\ * #,##0.00_);_(&quot;kr&quot;\ * \(#,##0.00\);_(&quot;kr&quot;\ * &quot;-&quot;??_);_(@_)"/>
    <numFmt numFmtId="192" formatCode="00000"/>
    <numFmt numFmtId="193" formatCode="_(* #,##0.0_);_(* \(#,##0.0\);_(* &quot;-&quot;??_);_(@_)"/>
    <numFmt numFmtId="194" formatCode="_(* #,##0_);_(* \(#,##0\);_(* &quot;-&quot;??_);_(@_)"/>
    <numFmt numFmtId="195" formatCode="0.0"/>
  </numFmts>
  <fonts count="5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0"/>
      <color indexed="16"/>
      <name val="Arial"/>
      <family val="2"/>
    </font>
    <font>
      <b/>
      <sz val="8"/>
      <color indexed="16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i/>
      <sz val="8"/>
      <color indexed="16"/>
      <name val="Arial"/>
      <family val="2"/>
    </font>
    <font>
      <b/>
      <sz val="12"/>
      <color indexed="16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name val="Segoe Print"/>
      <family val="0"/>
    </font>
    <font>
      <b/>
      <sz val="2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32" borderId="0" xfId="0" applyFill="1" applyAlignment="1">
      <alignment vertical="center" wrapText="1"/>
    </xf>
    <xf numFmtId="0" fontId="0" fillId="0" borderId="0" xfId="0" applyAlignment="1">
      <alignment horizont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2" fillId="32" borderId="0" xfId="0" applyFont="1" applyFill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5" fillId="32" borderId="0" xfId="0" applyFont="1" applyFill="1" applyAlignment="1">
      <alignment horizontal="left" vertical="center" wrapText="1"/>
    </xf>
    <xf numFmtId="0" fontId="3" fillId="32" borderId="0" xfId="0" applyFont="1" applyFill="1" applyAlignment="1">
      <alignment horizontal="left" vertical="center" wrapText="1"/>
    </xf>
    <xf numFmtId="0" fontId="0" fillId="32" borderId="0" xfId="0" applyFill="1" applyAlignment="1">
      <alignment/>
    </xf>
    <xf numFmtId="0" fontId="4" fillId="0" borderId="0" xfId="0" applyFont="1" applyAlignment="1">
      <alignment horizontal="left"/>
    </xf>
    <xf numFmtId="0" fontId="14" fillId="0" borderId="0" xfId="0" applyFont="1" applyAlignment="1">
      <alignment/>
    </xf>
    <xf numFmtId="0" fontId="8" fillId="0" borderId="13" xfId="0" applyFont="1" applyBorder="1" applyAlignment="1">
      <alignment horizontal="center" vertical="center"/>
    </xf>
    <xf numFmtId="43" fontId="0" fillId="0" borderId="14" xfId="42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13" fillId="0" borderId="0" xfId="0" applyFont="1" applyAlignment="1">
      <alignment horizontal="left"/>
    </xf>
    <xf numFmtId="0" fontId="8" fillId="0" borderId="19" xfId="0" applyFont="1" applyBorder="1" applyAlignment="1">
      <alignment horizontal="center" vertical="center"/>
    </xf>
    <xf numFmtId="2" fontId="0" fillId="0" borderId="20" xfId="42" applyNumberFormat="1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18" xfId="0" applyFont="1" applyBorder="1" applyAlignment="1">
      <alignment vertical="center"/>
    </xf>
    <xf numFmtId="43" fontId="0" fillId="0" borderId="21" xfId="42" applyFont="1" applyBorder="1" applyAlignment="1">
      <alignment horizontal="center" vertical="center"/>
    </xf>
    <xf numFmtId="43" fontId="0" fillId="0" borderId="22" xfId="42" applyFont="1" applyBorder="1" applyAlignment="1">
      <alignment horizontal="center" vertical="center"/>
    </xf>
    <xf numFmtId="43" fontId="0" fillId="0" borderId="23" xfId="42" applyFont="1" applyBorder="1" applyAlignment="1">
      <alignment horizontal="center" vertical="center"/>
    </xf>
    <xf numFmtId="1" fontId="0" fillId="0" borderId="24" xfId="42" applyNumberFormat="1" applyFont="1" applyBorder="1" applyAlignment="1">
      <alignment horizontal="center" vertical="center"/>
    </xf>
    <xf numFmtId="1" fontId="0" fillId="0" borderId="25" xfId="42" applyNumberFormat="1" applyFont="1" applyBorder="1" applyAlignment="1">
      <alignment horizontal="center" vertical="center"/>
    </xf>
    <xf numFmtId="1" fontId="0" fillId="0" borderId="26" xfId="42" applyNumberFormat="1" applyFont="1" applyBorder="1" applyAlignment="1">
      <alignment horizontal="center" vertical="center"/>
    </xf>
    <xf numFmtId="43" fontId="19" fillId="33" borderId="27" xfId="42" applyFont="1" applyFill="1" applyBorder="1" applyAlignment="1">
      <alignment horizontal="centerContinuous" vertical="center"/>
    </xf>
    <xf numFmtId="43" fontId="17" fillId="33" borderId="28" xfId="42" applyFont="1" applyFill="1" applyBorder="1" applyAlignment="1">
      <alignment horizontal="centerContinuous" vertical="center"/>
    </xf>
    <xf numFmtId="43" fontId="17" fillId="33" borderId="29" xfId="42" applyFont="1" applyFill="1" applyBorder="1" applyAlignment="1">
      <alignment horizontal="centerContinuous" vertical="center"/>
    </xf>
    <xf numFmtId="43" fontId="17" fillId="33" borderId="0" xfId="42" applyFont="1" applyFill="1" applyBorder="1" applyAlignment="1">
      <alignment horizontal="centerContinuous" vertical="center"/>
    </xf>
    <xf numFmtId="43" fontId="17" fillId="33" borderId="30" xfId="42" applyFont="1" applyFill="1" applyBorder="1" applyAlignment="1">
      <alignment horizontal="centerContinuous" vertical="center"/>
    </xf>
    <xf numFmtId="43" fontId="17" fillId="33" borderId="31" xfId="42" applyFont="1" applyFill="1" applyBorder="1" applyAlignment="1">
      <alignment horizontal="center" vertical="center"/>
    </xf>
    <xf numFmtId="43" fontId="17" fillId="33" borderId="32" xfId="42" applyFont="1" applyFill="1" applyBorder="1" applyAlignment="1">
      <alignment horizontal="center" vertical="center"/>
    </xf>
    <xf numFmtId="43" fontId="17" fillId="33" borderId="33" xfId="42" applyFont="1" applyFill="1" applyBorder="1" applyAlignment="1">
      <alignment horizontal="center" vertical="center"/>
    </xf>
    <xf numFmtId="0" fontId="11" fillId="33" borderId="34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left" vertical="center"/>
    </xf>
    <xf numFmtId="0" fontId="10" fillId="33" borderId="35" xfId="0" applyFont="1" applyFill="1" applyBorder="1" applyAlignment="1">
      <alignment horizontal="center"/>
    </xf>
    <xf numFmtId="0" fontId="10" fillId="33" borderId="36" xfId="0" applyFont="1" applyFill="1" applyBorder="1" applyAlignment="1">
      <alignment horizontal="center"/>
    </xf>
    <xf numFmtId="0" fontId="7" fillId="33" borderId="32" xfId="0" applyFont="1" applyFill="1" applyBorder="1" applyAlignment="1">
      <alignment horizontal="center"/>
    </xf>
    <xf numFmtId="0" fontId="7" fillId="33" borderId="33" xfId="0" applyFont="1" applyFill="1" applyBorder="1" applyAlignment="1">
      <alignment horizontal="center"/>
    </xf>
    <xf numFmtId="0" fontId="10" fillId="33" borderId="37" xfId="0" applyFont="1" applyFill="1" applyBorder="1" applyAlignment="1">
      <alignment horizontal="center"/>
    </xf>
    <xf numFmtId="0" fontId="10" fillId="33" borderId="38" xfId="0" applyFont="1" applyFill="1" applyBorder="1" applyAlignment="1">
      <alignment horizontal="center"/>
    </xf>
    <xf numFmtId="0" fontId="7" fillId="33" borderId="38" xfId="0" applyFont="1" applyFill="1" applyBorder="1" applyAlignment="1">
      <alignment horizontal="center"/>
    </xf>
    <xf numFmtId="0" fontId="7" fillId="33" borderId="39" xfId="0" applyFont="1" applyFill="1" applyBorder="1" applyAlignment="1">
      <alignment horizontal="center"/>
    </xf>
    <xf numFmtId="0" fontId="0" fillId="0" borderId="40" xfId="0" applyFont="1" applyBorder="1" applyAlignment="1">
      <alignment vertical="center"/>
    </xf>
    <xf numFmtId="43" fontId="0" fillId="0" borderId="41" xfId="42" applyFont="1" applyBorder="1" applyAlignment="1">
      <alignment horizontal="center" vertical="center"/>
    </xf>
    <xf numFmtId="43" fontId="20" fillId="33" borderId="42" xfId="42" applyFont="1" applyFill="1" applyBorder="1" applyAlignment="1">
      <alignment horizontal="centerContinuous" vertical="center"/>
    </xf>
    <xf numFmtId="194" fontId="17" fillId="33" borderId="43" xfId="42" applyNumberFormat="1" applyFont="1" applyFill="1" applyBorder="1" applyAlignment="1">
      <alignment horizontal="center" vertical="center"/>
    </xf>
    <xf numFmtId="194" fontId="17" fillId="33" borderId="40" xfId="42" applyNumberFormat="1" applyFont="1" applyFill="1" applyBorder="1" applyAlignment="1">
      <alignment horizontal="center" vertical="center"/>
    </xf>
    <xf numFmtId="43" fontId="16" fillId="34" borderId="25" xfId="42" applyFont="1" applyFill="1" applyBorder="1" applyAlignment="1">
      <alignment horizontal="center" vertical="center"/>
    </xf>
    <xf numFmtId="194" fontId="16" fillId="34" borderId="44" xfId="42" applyNumberFormat="1" applyFont="1" applyFill="1" applyBorder="1" applyAlignment="1">
      <alignment horizontal="center" vertical="center"/>
    </xf>
    <xf numFmtId="194" fontId="16" fillId="34" borderId="45" xfId="42" applyNumberFormat="1" applyFont="1" applyFill="1" applyBorder="1" applyAlignment="1">
      <alignment horizontal="center" vertical="center"/>
    </xf>
    <xf numFmtId="43" fontId="16" fillId="34" borderId="26" xfId="42" applyFont="1" applyFill="1" applyBorder="1" applyAlignment="1">
      <alignment horizontal="center" vertical="center"/>
    </xf>
    <xf numFmtId="43" fontId="16" fillId="34" borderId="40" xfId="42" applyFont="1" applyFill="1" applyBorder="1" applyAlignment="1">
      <alignment horizontal="center" vertical="center"/>
    </xf>
    <xf numFmtId="43" fontId="17" fillId="35" borderId="43" xfId="42" applyFont="1" applyFill="1" applyBorder="1" applyAlignment="1">
      <alignment horizontal="center" vertical="center"/>
    </xf>
    <xf numFmtId="43" fontId="17" fillId="35" borderId="40" xfId="42" applyFont="1" applyFill="1" applyBorder="1" applyAlignment="1">
      <alignment horizontal="center" vertical="center"/>
    </xf>
    <xf numFmtId="0" fontId="6" fillId="33" borderId="46" xfId="0" applyFont="1" applyFill="1" applyBorder="1" applyAlignment="1">
      <alignment horizontal="center" vertical="center" wrapText="1"/>
    </xf>
    <xf numFmtId="0" fontId="6" fillId="33" borderId="47" xfId="0" applyFont="1" applyFill="1" applyBorder="1" applyAlignment="1">
      <alignment horizontal="center" vertical="center" wrapText="1"/>
    </xf>
    <xf numFmtId="0" fontId="6" fillId="33" borderId="48" xfId="0" applyFont="1" applyFill="1" applyBorder="1" applyAlignment="1">
      <alignment horizontal="center"/>
    </xf>
    <xf numFmtId="0" fontId="6" fillId="33" borderId="49" xfId="0" applyFont="1" applyFill="1" applyBorder="1" applyAlignment="1">
      <alignment horizontal="center"/>
    </xf>
    <xf numFmtId="0" fontId="0" fillId="33" borderId="49" xfId="0" applyFill="1" applyBorder="1" applyAlignment="1">
      <alignment horizontal="center"/>
    </xf>
    <xf numFmtId="0" fontId="0" fillId="33" borderId="50" xfId="0" applyFill="1" applyBorder="1" applyAlignment="1">
      <alignment horizontal="center"/>
    </xf>
    <xf numFmtId="0" fontId="11" fillId="33" borderId="51" xfId="0" applyFont="1" applyFill="1" applyBorder="1" applyAlignment="1">
      <alignment horizontal="center" vertical="center"/>
    </xf>
    <xf numFmtId="0" fontId="11" fillId="33" borderId="52" xfId="0" applyFont="1" applyFill="1" applyBorder="1" applyAlignment="1">
      <alignment horizontal="center" vertical="center"/>
    </xf>
    <xf numFmtId="0" fontId="11" fillId="33" borderId="53" xfId="0" applyFont="1" applyFill="1" applyBorder="1" applyAlignment="1">
      <alignment horizontal="center" vertical="center"/>
    </xf>
    <xf numFmtId="0" fontId="11" fillId="33" borderId="30" xfId="0" applyFont="1" applyFill="1" applyBorder="1" applyAlignment="1">
      <alignment horizontal="center" vertical="center"/>
    </xf>
    <xf numFmtId="0" fontId="6" fillId="33" borderId="52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38100</xdr:colOff>
      <xdr:row>0</xdr:row>
      <xdr:rowOff>19050</xdr:rowOff>
    </xdr:from>
    <xdr:to>
      <xdr:col>29</xdr:col>
      <xdr:colOff>733425</xdr:colOff>
      <xdr:row>3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68900" y="19050"/>
          <a:ext cx="6953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133350</xdr:colOff>
      <xdr:row>2</xdr:row>
      <xdr:rowOff>133350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6762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0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5" sqref="E15"/>
    </sheetView>
  </sheetViews>
  <sheetFormatPr defaultColWidth="11.421875" defaultRowHeight="12.75"/>
  <cols>
    <col min="1" max="1" width="8.28125" style="0" customWidth="1"/>
    <col min="2" max="2" width="27.8515625" style="0" customWidth="1"/>
    <col min="3" max="3" width="32.140625" style="0" customWidth="1"/>
    <col min="4" max="4" width="6.8515625" style="0" bestFit="1" customWidth="1"/>
    <col min="5" max="5" width="5.421875" style="0" bestFit="1" customWidth="1"/>
    <col min="6" max="6" width="8.421875" style="0" bestFit="1" customWidth="1"/>
    <col min="7" max="7" width="8.140625" style="0" bestFit="1" customWidth="1"/>
    <col min="8" max="8" width="7.8515625" style="0" bestFit="1" customWidth="1"/>
    <col min="9" max="9" width="5.421875" style="0" bestFit="1" customWidth="1"/>
    <col min="10" max="10" width="8.421875" style="0" bestFit="1" customWidth="1"/>
    <col min="11" max="11" width="8.140625" style="0" bestFit="1" customWidth="1"/>
    <col min="12" max="12" width="7.8515625" style="0" bestFit="1" customWidth="1"/>
    <col min="13" max="13" width="5.421875" style="0" bestFit="1" customWidth="1"/>
    <col min="14" max="14" width="8.421875" style="0" bestFit="1" customWidth="1"/>
    <col min="15" max="15" width="8.140625" style="0" bestFit="1" customWidth="1"/>
    <col min="16" max="16" width="7.8515625" style="0" bestFit="1" customWidth="1"/>
    <col min="17" max="17" width="5.421875" style="0" bestFit="1" customWidth="1"/>
    <col min="18" max="18" width="8.421875" style="0" bestFit="1" customWidth="1"/>
    <col min="19" max="19" width="8.140625" style="0" bestFit="1" customWidth="1"/>
    <col min="20" max="20" width="7.8515625" style="0" bestFit="1" customWidth="1"/>
    <col min="21" max="21" width="5.421875" style="0" bestFit="1" customWidth="1"/>
    <col min="22" max="22" width="8.421875" style="0" bestFit="1" customWidth="1"/>
    <col min="23" max="23" width="8.140625" style="0" bestFit="1" customWidth="1"/>
    <col min="24" max="24" width="7.8515625" style="0" bestFit="1" customWidth="1"/>
    <col min="25" max="25" width="5.421875" style="0" bestFit="1" customWidth="1"/>
    <col min="26" max="26" width="8.421875" style="0" bestFit="1" customWidth="1"/>
    <col min="27" max="27" width="8.140625" style="0" bestFit="1" customWidth="1"/>
    <col min="28" max="28" width="9.28125" style="0" bestFit="1" customWidth="1"/>
    <col min="29" max="29" width="11.7109375" style="0" bestFit="1" customWidth="1"/>
  </cols>
  <sheetData>
    <row r="1" spans="1:30" ht="26.25">
      <c r="A1" s="40" t="s">
        <v>42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2"/>
    </row>
    <row r="2" spans="1:30" ht="18" customHeight="1">
      <c r="A2" s="60" t="s">
        <v>27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4"/>
    </row>
    <row r="3" spans="1:30" ht="12" customHeight="1" thickBot="1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7"/>
    </row>
    <row r="4" spans="1:30" ht="12.75" customHeight="1">
      <c r="A4" s="76" t="s">
        <v>15</v>
      </c>
      <c r="B4" s="77"/>
      <c r="C4" s="48"/>
      <c r="D4" s="72" t="s">
        <v>28</v>
      </c>
      <c r="E4" s="73"/>
      <c r="F4" s="73"/>
      <c r="G4" s="75"/>
      <c r="H4" s="72" t="s">
        <v>29</v>
      </c>
      <c r="I4" s="73"/>
      <c r="J4" s="73"/>
      <c r="K4" s="74"/>
      <c r="L4" s="72" t="s">
        <v>30</v>
      </c>
      <c r="M4" s="73"/>
      <c r="N4" s="73"/>
      <c r="O4" s="75"/>
      <c r="P4" s="72" t="s">
        <v>31</v>
      </c>
      <c r="Q4" s="73"/>
      <c r="R4" s="73"/>
      <c r="S4" s="74"/>
      <c r="T4" s="72" t="s">
        <v>32</v>
      </c>
      <c r="U4" s="73"/>
      <c r="V4" s="73"/>
      <c r="W4" s="75"/>
      <c r="X4" s="72" t="s">
        <v>33</v>
      </c>
      <c r="Y4" s="73"/>
      <c r="Z4" s="73"/>
      <c r="AA4" s="74"/>
      <c r="AB4" s="80" t="s">
        <v>1</v>
      </c>
      <c r="AC4" s="70" t="s">
        <v>17</v>
      </c>
      <c r="AD4" s="70" t="s">
        <v>16</v>
      </c>
    </row>
    <row r="5" spans="1:30" ht="13.5" customHeight="1" thickBot="1">
      <c r="A5" s="78"/>
      <c r="B5" s="79"/>
      <c r="C5" s="49" t="s">
        <v>4</v>
      </c>
      <c r="D5" s="50" t="s">
        <v>7</v>
      </c>
      <c r="E5" s="51" t="s">
        <v>8</v>
      </c>
      <c r="F5" s="52" t="s">
        <v>0</v>
      </c>
      <c r="G5" s="53" t="s">
        <v>13</v>
      </c>
      <c r="H5" s="54" t="s">
        <v>7</v>
      </c>
      <c r="I5" s="55" t="s">
        <v>8</v>
      </c>
      <c r="J5" s="56" t="s">
        <v>0</v>
      </c>
      <c r="K5" s="57" t="s">
        <v>13</v>
      </c>
      <c r="L5" s="54" t="s">
        <v>7</v>
      </c>
      <c r="M5" s="55" t="s">
        <v>8</v>
      </c>
      <c r="N5" s="56" t="s">
        <v>0</v>
      </c>
      <c r="O5" s="57" t="s">
        <v>13</v>
      </c>
      <c r="P5" s="54" t="s">
        <v>7</v>
      </c>
      <c r="Q5" s="55" t="s">
        <v>8</v>
      </c>
      <c r="R5" s="53" t="s">
        <v>0</v>
      </c>
      <c r="S5" s="57" t="s">
        <v>13</v>
      </c>
      <c r="T5" s="54" t="s">
        <v>7</v>
      </c>
      <c r="U5" s="55" t="s">
        <v>8</v>
      </c>
      <c r="V5" s="56" t="s">
        <v>0</v>
      </c>
      <c r="W5" s="57" t="s">
        <v>13</v>
      </c>
      <c r="X5" s="54" t="s">
        <v>7</v>
      </c>
      <c r="Y5" s="55" t="s">
        <v>8</v>
      </c>
      <c r="Z5" s="53" t="s">
        <v>0</v>
      </c>
      <c r="AA5" s="57" t="s">
        <v>13</v>
      </c>
      <c r="AB5" s="81"/>
      <c r="AC5" s="71"/>
      <c r="AD5" s="71"/>
    </row>
    <row r="6" spans="1:30" ht="18.75" customHeight="1">
      <c r="A6" s="22">
        <v>1</v>
      </c>
      <c r="B6" s="24" t="s">
        <v>14</v>
      </c>
      <c r="C6" s="26" t="s">
        <v>6</v>
      </c>
      <c r="D6" s="34">
        <v>29.53</v>
      </c>
      <c r="E6" s="37">
        <v>6</v>
      </c>
      <c r="F6" s="63">
        <f aca="true" t="shared" si="0" ref="F6:F14">D6+E6</f>
        <v>35.53</v>
      </c>
      <c r="G6" s="64">
        <f aca="true" t="shared" si="1" ref="G6:G14">RANK(F6,F$6:F$14,1)</f>
        <v>2</v>
      </c>
      <c r="H6" s="35">
        <v>11.39</v>
      </c>
      <c r="I6" s="37">
        <v>0</v>
      </c>
      <c r="J6" s="63">
        <f aca="true" t="shared" si="2" ref="J6:J14">H6+I6</f>
        <v>11.39</v>
      </c>
      <c r="K6" s="64">
        <f aca="true" t="shared" si="3" ref="K6:K14">RANK(J6,J$6:J$14,1)</f>
        <v>2</v>
      </c>
      <c r="L6" s="35">
        <v>22.11</v>
      </c>
      <c r="M6" s="37">
        <v>49</v>
      </c>
      <c r="N6" s="63">
        <f aca="true" t="shared" si="4" ref="N6:N14">L6+M6</f>
        <v>71.11</v>
      </c>
      <c r="O6" s="64">
        <f aca="true" t="shared" si="5" ref="O6:O14">RANK(N6,N$6:N$14,1)</f>
        <v>5</v>
      </c>
      <c r="P6" s="21">
        <v>10.69</v>
      </c>
      <c r="Q6" s="38">
        <v>0</v>
      </c>
      <c r="R6" s="63">
        <f aca="true" t="shared" si="6" ref="R6:R14">P6+Q6</f>
        <v>10.69</v>
      </c>
      <c r="S6" s="64">
        <f aca="true" t="shared" si="7" ref="S6:S14">RANK(R6,R$6:R$14,1)</f>
        <v>1</v>
      </c>
      <c r="T6" s="35">
        <v>24.73</v>
      </c>
      <c r="U6" s="37">
        <v>29</v>
      </c>
      <c r="V6" s="63">
        <f aca="true" t="shared" si="8" ref="V6:V14">T6+U6</f>
        <v>53.730000000000004</v>
      </c>
      <c r="W6" s="64">
        <f aca="true" t="shared" si="9" ref="W6:W14">RANK(V6,V$6:V$14,1)</f>
        <v>3</v>
      </c>
      <c r="X6" s="21">
        <v>11.67</v>
      </c>
      <c r="Y6" s="38">
        <v>0</v>
      </c>
      <c r="Z6" s="63">
        <f aca="true" t="shared" si="10" ref="Z6:Z14">X6+Y6</f>
        <v>11.67</v>
      </c>
      <c r="AA6" s="64">
        <f aca="true" t="shared" si="11" ref="AA6:AA14">RANK(Z6,Z$6:Z$14,1)</f>
        <v>1</v>
      </c>
      <c r="AB6" s="68">
        <f aca="true" t="shared" si="12" ref="AB6:AB14">F6+J6+V6+Z6+N6+R6</f>
        <v>194.12</v>
      </c>
      <c r="AC6" s="61">
        <f aca="true" t="shared" si="13" ref="AC6:AC14">G6+K6+W6+AA6+O6+S6</f>
        <v>14</v>
      </c>
      <c r="AD6" s="61">
        <v>1</v>
      </c>
    </row>
    <row r="7" spans="1:30" ht="18.75" customHeight="1">
      <c r="A7" s="20">
        <v>2</v>
      </c>
      <c r="B7" s="24" t="s">
        <v>19</v>
      </c>
      <c r="C7" s="33" t="s">
        <v>20</v>
      </c>
      <c r="D7" s="35">
        <v>20.63</v>
      </c>
      <c r="E7" s="38">
        <v>12</v>
      </c>
      <c r="F7" s="63">
        <f t="shared" si="0"/>
        <v>32.629999999999995</v>
      </c>
      <c r="G7" s="65">
        <f t="shared" si="1"/>
        <v>1</v>
      </c>
      <c r="H7" s="35">
        <v>11.38</v>
      </c>
      <c r="I7" s="38">
        <v>0</v>
      </c>
      <c r="J7" s="63">
        <f t="shared" si="2"/>
        <v>11.38</v>
      </c>
      <c r="K7" s="65">
        <f t="shared" si="3"/>
        <v>1</v>
      </c>
      <c r="L7" s="35">
        <v>21.52</v>
      </c>
      <c r="M7" s="38">
        <v>3</v>
      </c>
      <c r="N7" s="63">
        <f t="shared" si="4"/>
        <v>24.52</v>
      </c>
      <c r="O7" s="65">
        <f t="shared" si="5"/>
        <v>1</v>
      </c>
      <c r="P7" s="21">
        <v>10.69</v>
      </c>
      <c r="Q7" s="38">
        <v>12</v>
      </c>
      <c r="R7" s="63">
        <f t="shared" si="6"/>
        <v>22.689999999999998</v>
      </c>
      <c r="S7" s="65">
        <f t="shared" si="7"/>
        <v>5</v>
      </c>
      <c r="T7" s="35">
        <v>21.06</v>
      </c>
      <c r="U7" s="38">
        <v>10</v>
      </c>
      <c r="V7" s="63">
        <f t="shared" si="8"/>
        <v>31.06</v>
      </c>
      <c r="W7" s="65">
        <f t="shared" si="9"/>
        <v>1</v>
      </c>
      <c r="X7" s="21">
        <v>10.93</v>
      </c>
      <c r="Y7" s="38">
        <v>13</v>
      </c>
      <c r="Z7" s="63">
        <f t="shared" si="10"/>
        <v>23.93</v>
      </c>
      <c r="AA7" s="65">
        <f t="shared" si="11"/>
        <v>7</v>
      </c>
      <c r="AB7" s="68">
        <f t="shared" si="12"/>
        <v>146.20999999999998</v>
      </c>
      <c r="AC7" s="61">
        <f t="shared" si="13"/>
        <v>16</v>
      </c>
      <c r="AD7" s="61">
        <v>2</v>
      </c>
    </row>
    <row r="8" spans="1:30" ht="18.75" customHeight="1">
      <c r="A8" s="20">
        <v>3</v>
      </c>
      <c r="B8" s="24" t="s">
        <v>23</v>
      </c>
      <c r="C8" s="30" t="s">
        <v>6</v>
      </c>
      <c r="D8" s="35">
        <v>41.4</v>
      </c>
      <c r="E8" s="38">
        <v>23</v>
      </c>
      <c r="F8" s="63">
        <f t="shared" si="0"/>
        <v>64.4</v>
      </c>
      <c r="G8" s="65">
        <f t="shared" si="1"/>
        <v>4</v>
      </c>
      <c r="H8" s="35">
        <v>14.2</v>
      </c>
      <c r="I8" s="38">
        <v>0</v>
      </c>
      <c r="J8" s="63">
        <f t="shared" si="2"/>
        <v>14.2</v>
      </c>
      <c r="K8" s="65">
        <f t="shared" si="3"/>
        <v>5</v>
      </c>
      <c r="L8" s="35">
        <v>29.71</v>
      </c>
      <c r="M8" s="38">
        <v>3</v>
      </c>
      <c r="N8" s="63">
        <f t="shared" si="4"/>
        <v>32.71</v>
      </c>
      <c r="O8" s="65">
        <f t="shared" si="5"/>
        <v>3</v>
      </c>
      <c r="P8" s="21">
        <v>13.18</v>
      </c>
      <c r="Q8" s="38">
        <v>0</v>
      </c>
      <c r="R8" s="63">
        <f t="shared" si="6"/>
        <v>13.18</v>
      </c>
      <c r="S8" s="65">
        <f t="shared" si="7"/>
        <v>2</v>
      </c>
      <c r="T8" s="35">
        <v>27.32</v>
      </c>
      <c r="U8" s="38">
        <v>19</v>
      </c>
      <c r="V8" s="63">
        <f t="shared" si="8"/>
        <v>46.32</v>
      </c>
      <c r="W8" s="65">
        <f t="shared" si="9"/>
        <v>2</v>
      </c>
      <c r="X8" s="21">
        <v>10.35</v>
      </c>
      <c r="Y8" s="38">
        <v>3</v>
      </c>
      <c r="Z8" s="63">
        <f t="shared" si="10"/>
        <v>13.35</v>
      </c>
      <c r="AA8" s="65">
        <f t="shared" si="11"/>
        <v>3</v>
      </c>
      <c r="AB8" s="68">
        <f t="shared" si="12"/>
        <v>184.16000000000003</v>
      </c>
      <c r="AC8" s="61">
        <f t="shared" si="13"/>
        <v>19</v>
      </c>
      <c r="AD8" s="61">
        <v>3</v>
      </c>
    </row>
    <row r="9" spans="1:30" ht="18.75" customHeight="1">
      <c r="A9" s="20">
        <v>4</v>
      </c>
      <c r="B9" s="24" t="s">
        <v>34</v>
      </c>
      <c r="C9" s="30" t="s">
        <v>5</v>
      </c>
      <c r="D9" s="35">
        <v>22.39</v>
      </c>
      <c r="E9" s="38">
        <v>35</v>
      </c>
      <c r="F9" s="63">
        <f t="shared" si="0"/>
        <v>57.39</v>
      </c>
      <c r="G9" s="65">
        <f t="shared" si="1"/>
        <v>3</v>
      </c>
      <c r="H9" s="35">
        <v>10.85</v>
      </c>
      <c r="I9" s="38">
        <v>3</v>
      </c>
      <c r="J9" s="63">
        <f t="shared" si="2"/>
        <v>13.85</v>
      </c>
      <c r="K9" s="65">
        <f t="shared" si="3"/>
        <v>4</v>
      </c>
      <c r="L9" s="35">
        <v>22.61</v>
      </c>
      <c r="M9" s="38">
        <v>3</v>
      </c>
      <c r="N9" s="63">
        <f t="shared" si="4"/>
        <v>25.61</v>
      </c>
      <c r="O9" s="65">
        <f t="shared" si="5"/>
        <v>2</v>
      </c>
      <c r="P9" s="21">
        <v>9.96</v>
      </c>
      <c r="Q9" s="38">
        <v>30</v>
      </c>
      <c r="R9" s="63">
        <f t="shared" si="6"/>
        <v>39.96</v>
      </c>
      <c r="S9" s="65">
        <f t="shared" si="7"/>
        <v>7</v>
      </c>
      <c r="T9" s="35">
        <v>23.9</v>
      </c>
      <c r="U9" s="38">
        <v>38</v>
      </c>
      <c r="V9" s="63">
        <f t="shared" si="8"/>
        <v>61.9</v>
      </c>
      <c r="W9" s="65">
        <f t="shared" si="9"/>
        <v>5</v>
      </c>
      <c r="X9" s="21">
        <v>9.41</v>
      </c>
      <c r="Y9" s="38">
        <v>6</v>
      </c>
      <c r="Z9" s="63">
        <f t="shared" si="10"/>
        <v>15.41</v>
      </c>
      <c r="AA9" s="65">
        <f t="shared" si="11"/>
        <v>4</v>
      </c>
      <c r="AB9" s="68">
        <f t="shared" si="12"/>
        <v>214.11999999999998</v>
      </c>
      <c r="AC9" s="61">
        <f t="shared" si="13"/>
        <v>25</v>
      </c>
      <c r="AD9" s="61">
        <v>4</v>
      </c>
    </row>
    <row r="10" spans="1:30" ht="18.75" customHeight="1">
      <c r="A10" s="20">
        <v>5</v>
      </c>
      <c r="B10" s="24" t="s">
        <v>35</v>
      </c>
      <c r="C10" s="30" t="s">
        <v>36</v>
      </c>
      <c r="D10" s="35">
        <v>29.47</v>
      </c>
      <c r="E10" s="38">
        <v>55</v>
      </c>
      <c r="F10" s="63">
        <f t="shared" si="0"/>
        <v>84.47</v>
      </c>
      <c r="G10" s="65">
        <f t="shared" si="1"/>
        <v>6</v>
      </c>
      <c r="H10" s="35">
        <v>11.7</v>
      </c>
      <c r="I10" s="38">
        <v>0</v>
      </c>
      <c r="J10" s="63">
        <f t="shared" si="2"/>
        <v>11.7</v>
      </c>
      <c r="K10" s="65">
        <f t="shared" si="3"/>
        <v>3</v>
      </c>
      <c r="L10" s="35">
        <v>22.38</v>
      </c>
      <c r="M10" s="38">
        <v>69</v>
      </c>
      <c r="N10" s="63">
        <f t="shared" si="4"/>
        <v>91.38</v>
      </c>
      <c r="O10" s="65">
        <f t="shared" si="5"/>
        <v>8</v>
      </c>
      <c r="P10" s="21">
        <v>13.99</v>
      </c>
      <c r="Q10" s="38">
        <v>20</v>
      </c>
      <c r="R10" s="63">
        <f t="shared" si="6"/>
        <v>33.99</v>
      </c>
      <c r="S10" s="65">
        <f t="shared" si="7"/>
        <v>6</v>
      </c>
      <c r="T10" s="35">
        <v>25.74</v>
      </c>
      <c r="U10" s="38">
        <v>35</v>
      </c>
      <c r="V10" s="63">
        <f t="shared" si="8"/>
        <v>60.739999999999995</v>
      </c>
      <c r="W10" s="65">
        <f t="shared" si="9"/>
        <v>4</v>
      </c>
      <c r="X10" s="21">
        <v>10.28</v>
      </c>
      <c r="Y10" s="38">
        <v>3</v>
      </c>
      <c r="Z10" s="63">
        <f t="shared" si="10"/>
        <v>13.28</v>
      </c>
      <c r="AA10" s="65">
        <f t="shared" si="11"/>
        <v>2</v>
      </c>
      <c r="AB10" s="68">
        <f t="shared" si="12"/>
        <v>295.56</v>
      </c>
      <c r="AC10" s="61">
        <f t="shared" si="13"/>
        <v>29</v>
      </c>
      <c r="AD10" s="61">
        <v>5</v>
      </c>
    </row>
    <row r="11" spans="1:30" ht="18.75" customHeight="1">
      <c r="A11" s="20">
        <v>6</v>
      </c>
      <c r="B11" s="23" t="s">
        <v>37</v>
      </c>
      <c r="C11" s="30" t="s">
        <v>38</v>
      </c>
      <c r="D11" s="35">
        <v>27.07</v>
      </c>
      <c r="E11" s="38">
        <v>39</v>
      </c>
      <c r="F11" s="63">
        <f t="shared" si="0"/>
        <v>66.07</v>
      </c>
      <c r="G11" s="65">
        <f t="shared" si="1"/>
        <v>5</v>
      </c>
      <c r="H11" s="35">
        <v>14.7</v>
      </c>
      <c r="I11" s="38">
        <v>16</v>
      </c>
      <c r="J11" s="63">
        <f t="shared" si="2"/>
        <v>30.7</v>
      </c>
      <c r="K11" s="65">
        <f t="shared" si="3"/>
        <v>8</v>
      </c>
      <c r="L11" s="35">
        <v>25.06</v>
      </c>
      <c r="M11" s="38">
        <v>26</v>
      </c>
      <c r="N11" s="63">
        <f t="shared" si="4"/>
        <v>51.06</v>
      </c>
      <c r="O11" s="65">
        <f t="shared" si="5"/>
        <v>4</v>
      </c>
      <c r="P11" s="21">
        <v>13.72</v>
      </c>
      <c r="Q11" s="38">
        <v>0</v>
      </c>
      <c r="R11" s="63">
        <f t="shared" si="6"/>
        <v>13.72</v>
      </c>
      <c r="S11" s="65">
        <f t="shared" si="7"/>
        <v>3</v>
      </c>
      <c r="T11" s="35">
        <v>29.33</v>
      </c>
      <c r="U11" s="38">
        <v>33</v>
      </c>
      <c r="V11" s="63">
        <f t="shared" si="8"/>
        <v>62.33</v>
      </c>
      <c r="W11" s="65">
        <f t="shared" si="9"/>
        <v>6</v>
      </c>
      <c r="X11" s="21">
        <v>15.14</v>
      </c>
      <c r="Y11" s="38">
        <v>3</v>
      </c>
      <c r="Z11" s="63">
        <f t="shared" si="10"/>
        <v>18.14</v>
      </c>
      <c r="AA11" s="65">
        <f t="shared" si="11"/>
        <v>6</v>
      </c>
      <c r="AB11" s="68">
        <f t="shared" si="12"/>
        <v>242.02</v>
      </c>
      <c r="AC11" s="61">
        <f t="shared" si="13"/>
        <v>32</v>
      </c>
      <c r="AD11" s="61">
        <v>6</v>
      </c>
    </row>
    <row r="12" spans="1:30" ht="18.75" customHeight="1">
      <c r="A12" s="20">
        <v>7</v>
      </c>
      <c r="B12" s="24" t="s">
        <v>9</v>
      </c>
      <c r="C12" s="30" t="s">
        <v>10</v>
      </c>
      <c r="D12" s="35">
        <v>31.13</v>
      </c>
      <c r="E12" s="38">
        <v>72</v>
      </c>
      <c r="F12" s="63">
        <f t="shared" si="0"/>
        <v>103.13</v>
      </c>
      <c r="G12" s="65">
        <f t="shared" si="1"/>
        <v>7</v>
      </c>
      <c r="H12" s="35">
        <v>15.33</v>
      </c>
      <c r="I12" s="38">
        <v>6</v>
      </c>
      <c r="J12" s="63">
        <f t="shared" si="2"/>
        <v>21.33</v>
      </c>
      <c r="K12" s="65">
        <f t="shared" si="3"/>
        <v>6</v>
      </c>
      <c r="L12" s="35">
        <v>29.44</v>
      </c>
      <c r="M12" s="38">
        <v>48</v>
      </c>
      <c r="N12" s="63">
        <f t="shared" si="4"/>
        <v>77.44</v>
      </c>
      <c r="O12" s="65">
        <f t="shared" si="5"/>
        <v>7</v>
      </c>
      <c r="P12" s="21">
        <v>18.17</v>
      </c>
      <c r="Q12" s="38">
        <v>0</v>
      </c>
      <c r="R12" s="63">
        <f t="shared" si="6"/>
        <v>18.17</v>
      </c>
      <c r="S12" s="65">
        <f t="shared" si="7"/>
        <v>4</v>
      </c>
      <c r="T12" s="35">
        <v>32.17</v>
      </c>
      <c r="U12" s="38">
        <v>68</v>
      </c>
      <c r="V12" s="63">
        <f t="shared" si="8"/>
        <v>100.17</v>
      </c>
      <c r="W12" s="65">
        <f t="shared" si="9"/>
        <v>7</v>
      </c>
      <c r="X12" s="21">
        <v>13.64</v>
      </c>
      <c r="Y12" s="38">
        <v>3</v>
      </c>
      <c r="Z12" s="63">
        <f t="shared" si="10"/>
        <v>16.64</v>
      </c>
      <c r="AA12" s="65">
        <f t="shared" si="11"/>
        <v>5</v>
      </c>
      <c r="AB12" s="68">
        <f t="shared" si="12"/>
        <v>336.88</v>
      </c>
      <c r="AC12" s="61">
        <f t="shared" si="13"/>
        <v>36</v>
      </c>
      <c r="AD12" s="61">
        <v>7</v>
      </c>
    </row>
    <row r="13" spans="1:30" ht="18.75" customHeight="1">
      <c r="A13" s="20">
        <v>8</v>
      </c>
      <c r="B13" s="24" t="s">
        <v>41</v>
      </c>
      <c r="C13" s="30" t="s">
        <v>10</v>
      </c>
      <c r="D13" s="35">
        <v>28.53</v>
      </c>
      <c r="E13" s="38">
        <v>107</v>
      </c>
      <c r="F13" s="63">
        <f t="shared" si="0"/>
        <v>135.53</v>
      </c>
      <c r="G13" s="65">
        <f t="shared" si="1"/>
        <v>8</v>
      </c>
      <c r="H13" s="35">
        <v>17.2</v>
      </c>
      <c r="I13" s="38">
        <v>28</v>
      </c>
      <c r="J13" s="63">
        <f t="shared" si="2"/>
        <v>45.2</v>
      </c>
      <c r="K13" s="65">
        <f t="shared" si="3"/>
        <v>9</v>
      </c>
      <c r="L13" s="35">
        <v>31.79</v>
      </c>
      <c r="M13" s="38">
        <v>45</v>
      </c>
      <c r="N13" s="63">
        <f t="shared" si="4"/>
        <v>76.78999999999999</v>
      </c>
      <c r="O13" s="65">
        <f t="shared" si="5"/>
        <v>6</v>
      </c>
      <c r="P13" s="21">
        <v>15.35</v>
      </c>
      <c r="Q13" s="38">
        <v>38</v>
      </c>
      <c r="R13" s="63">
        <f t="shared" si="6"/>
        <v>53.35</v>
      </c>
      <c r="S13" s="65">
        <f t="shared" si="7"/>
        <v>8</v>
      </c>
      <c r="T13" s="35">
        <v>20.25</v>
      </c>
      <c r="U13" s="38">
        <v>88</v>
      </c>
      <c r="V13" s="63">
        <f t="shared" si="8"/>
        <v>108.25</v>
      </c>
      <c r="W13" s="65">
        <f t="shared" si="9"/>
        <v>8</v>
      </c>
      <c r="X13" s="21">
        <v>14.15</v>
      </c>
      <c r="Y13" s="38">
        <v>25</v>
      </c>
      <c r="Z13" s="63">
        <f t="shared" si="10"/>
        <v>39.15</v>
      </c>
      <c r="AA13" s="65">
        <f t="shared" si="11"/>
        <v>8</v>
      </c>
      <c r="AB13" s="68">
        <f t="shared" si="12"/>
        <v>458.27</v>
      </c>
      <c r="AC13" s="61">
        <f t="shared" si="13"/>
        <v>47</v>
      </c>
      <c r="AD13" s="61">
        <v>8</v>
      </c>
    </row>
    <row r="14" spans="1:30" ht="18.75" customHeight="1">
      <c r="A14" s="20">
        <v>9</v>
      </c>
      <c r="B14" s="24" t="s">
        <v>39</v>
      </c>
      <c r="C14" s="33" t="s">
        <v>40</v>
      </c>
      <c r="D14" s="35">
        <v>41.58</v>
      </c>
      <c r="E14" s="38">
        <v>158</v>
      </c>
      <c r="F14" s="63">
        <f t="shared" si="0"/>
        <v>199.57999999999998</v>
      </c>
      <c r="G14" s="65">
        <f t="shared" si="1"/>
        <v>9</v>
      </c>
      <c r="H14" s="35">
        <v>21.76</v>
      </c>
      <c r="I14" s="38">
        <v>6</v>
      </c>
      <c r="J14" s="63">
        <f t="shared" si="2"/>
        <v>27.76</v>
      </c>
      <c r="K14" s="65">
        <f t="shared" si="3"/>
        <v>7</v>
      </c>
      <c r="L14" s="35">
        <v>36.78</v>
      </c>
      <c r="M14" s="38">
        <v>127</v>
      </c>
      <c r="N14" s="63">
        <f t="shared" si="4"/>
        <v>163.78</v>
      </c>
      <c r="O14" s="65">
        <f t="shared" si="5"/>
        <v>9</v>
      </c>
      <c r="P14" s="21">
        <v>21.18</v>
      </c>
      <c r="Q14" s="38">
        <v>49</v>
      </c>
      <c r="R14" s="63">
        <f t="shared" si="6"/>
        <v>70.18</v>
      </c>
      <c r="S14" s="65">
        <f t="shared" si="7"/>
        <v>9</v>
      </c>
      <c r="T14" s="35">
        <v>39.85</v>
      </c>
      <c r="U14" s="38">
        <v>91</v>
      </c>
      <c r="V14" s="63">
        <f t="shared" si="8"/>
        <v>130.85</v>
      </c>
      <c r="W14" s="65">
        <f t="shared" si="9"/>
        <v>9</v>
      </c>
      <c r="X14" s="21">
        <v>20.1</v>
      </c>
      <c r="Y14" s="38">
        <v>25</v>
      </c>
      <c r="Z14" s="63">
        <f t="shared" si="10"/>
        <v>45.1</v>
      </c>
      <c r="AA14" s="65">
        <f t="shared" si="11"/>
        <v>9</v>
      </c>
      <c r="AB14" s="68">
        <f t="shared" si="12"/>
        <v>637.25</v>
      </c>
      <c r="AC14" s="61">
        <f t="shared" si="13"/>
        <v>52</v>
      </c>
      <c r="AD14" s="61">
        <v>9</v>
      </c>
    </row>
    <row r="15" spans="1:31" s="11" customFormat="1" ht="18.75" customHeight="1" thickBot="1">
      <c r="A15" s="28"/>
      <c r="B15" s="25"/>
      <c r="C15" s="58"/>
      <c r="D15" s="36"/>
      <c r="E15" s="39"/>
      <c r="F15" s="66"/>
      <c r="G15" s="67"/>
      <c r="H15" s="36"/>
      <c r="I15" s="39"/>
      <c r="J15" s="66"/>
      <c r="K15" s="67"/>
      <c r="L15" s="36"/>
      <c r="M15" s="39"/>
      <c r="N15" s="66"/>
      <c r="O15" s="67"/>
      <c r="P15" s="59"/>
      <c r="Q15" s="29"/>
      <c r="R15" s="66"/>
      <c r="S15" s="67"/>
      <c r="T15" s="36"/>
      <c r="U15" s="39"/>
      <c r="V15" s="66"/>
      <c r="W15" s="67"/>
      <c r="X15" s="59"/>
      <c r="Y15" s="29"/>
      <c r="Z15" s="66"/>
      <c r="AA15" s="67"/>
      <c r="AB15" s="69"/>
      <c r="AC15" s="62"/>
      <c r="AD15" s="62"/>
      <c r="AE15"/>
    </row>
    <row r="16" spans="1:29" ht="12.75">
      <c r="A16" s="17"/>
      <c r="B16" s="15"/>
      <c r="C16" s="2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"/>
      <c r="AC16" s="1"/>
    </row>
    <row r="17" spans="1:29" ht="24.75">
      <c r="A17" s="19" t="s">
        <v>2</v>
      </c>
      <c r="C17" s="27"/>
      <c r="AC17" s="32" t="s">
        <v>18</v>
      </c>
    </row>
    <row r="18" ht="12.75">
      <c r="B18" s="11" t="s">
        <v>21</v>
      </c>
    </row>
    <row r="19" ht="12.75">
      <c r="B19" s="11" t="s">
        <v>22</v>
      </c>
    </row>
    <row r="20" ht="12.75">
      <c r="B20" s="11" t="s">
        <v>24</v>
      </c>
    </row>
    <row r="21" ht="12.75">
      <c r="B21" s="11" t="s">
        <v>25</v>
      </c>
    </row>
    <row r="22" spans="2:3" ht="12.75">
      <c r="B22" s="11" t="s">
        <v>26</v>
      </c>
      <c r="C22" s="11"/>
    </row>
    <row r="23" ht="12.75">
      <c r="B23" s="11" t="s">
        <v>3</v>
      </c>
    </row>
    <row r="24" ht="12.75">
      <c r="B24" s="11" t="s">
        <v>12</v>
      </c>
    </row>
    <row r="25" ht="12.75">
      <c r="B25" s="11" t="s">
        <v>11</v>
      </c>
    </row>
    <row r="26" ht="12.75">
      <c r="B26" s="11"/>
    </row>
    <row r="27" spans="1:2" ht="12.75">
      <c r="A27" s="31" t="s">
        <v>43</v>
      </c>
      <c r="B27" s="11" t="s">
        <v>46</v>
      </c>
    </row>
    <row r="28" spans="1:2" ht="12.75">
      <c r="A28" s="31" t="s">
        <v>44</v>
      </c>
      <c r="B28" s="11" t="s">
        <v>45</v>
      </c>
    </row>
    <row r="29" spans="1:2" ht="12.75">
      <c r="A29" s="31"/>
      <c r="B29" s="11"/>
    </row>
    <row r="30" spans="1:2" ht="12.75">
      <c r="A30" s="31"/>
      <c r="B30" s="11"/>
    </row>
    <row r="31" spans="2:29" ht="14.25">
      <c r="B31" s="11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"/>
      <c r="AC31" s="1"/>
    </row>
    <row r="32" spans="2:29" ht="12.75">
      <c r="B32" s="11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</row>
    <row r="33" spans="2:29" ht="12.75">
      <c r="B33" s="18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</row>
    <row r="34" spans="1:29" ht="12.75">
      <c r="A34" s="14"/>
      <c r="B34" s="18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</row>
    <row r="36" spans="1:2" ht="12.75">
      <c r="A36" s="11"/>
      <c r="B36" s="18"/>
    </row>
    <row r="37" ht="12.75">
      <c r="B37" s="18"/>
    </row>
    <row r="38" ht="12.75">
      <c r="B38" s="18"/>
    </row>
    <row r="39" ht="12.75">
      <c r="B39" s="18"/>
    </row>
    <row r="40" ht="12.75">
      <c r="B40" s="12"/>
    </row>
  </sheetData>
  <sheetProtection/>
  <mergeCells count="10">
    <mergeCell ref="AC4:AC5"/>
    <mergeCell ref="H4:K4"/>
    <mergeCell ref="T4:W4"/>
    <mergeCell ref="AD4:AD5"/>
    <mergeCell ref="A4:B5"/>
    <mergeCell ref="AB4:AB5"/>
    <mergeCell ref="X4:AA4"/>
    <mergeCell ref="D4:G4"/>
    <mergeCell ref="L4:O4"/>
    <mergeCell ref="P4:S4"/>
  </mergeCells>
  <printOptions horizontalCentered="1" verticalCentered="1"/>
  <pageMargins left="0" right="0" top="0.1968503937007874" bottom="0.15748031496062992" header="0" footer="0"/>
  <pageSetup fitToHeight="1" fitToWidth="1" horizontalDpi="600" verticalDpi="600" orientation="landscape" paperSize="9" scale="52" r:id="rId2"/>
  <headerFooter alignWithMargins="0">
    <oddFooter>&amp;C&amp;1#&amp;"Arial"&amp;10&amp;K000000General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B33" sqref="B33"/>
    </sheetView>
  </sheetViews>
  <sheetFormatPr defaultColWidth="11.421875" defaultRowHeight="12.75"/>
  <cols>
    <col min="1" max="1" width="30.421875" style="0" customWidth="1"/>
    <col min="2" max="2" width="7.140625" style="2" bestFit="1" customWidth="1"/>
    <col min="3" max="3" width="6.421875" style="2" bestFit="1" customWidth="1"/>
    <col min="4" max="4" width="5.8515625" style="2" bestFit="1" customWidth="1"/>
    <col min="5" max="5" width="5.421875" style="2" bestFit="1" customWidth="1"/>
    <col min="6" max="6" width="4.421875" style="7" bestFit="1" customWidth="1"/>
    <col min="7" max="7" width="6.421875" style="2" bestFit="1" customWidth="1"/>
  </cols>
  <sheetData>
    <row r="1" spans="1:7" ht="12.75">
      <c r="A1" s="3"/>
      <c r="B1" s="4"/>
      <c r="C1" s="8"/>
      <c r="D1" s="4"/>
      <c r="E1" s="4"/>
      <c r="F1" s="6"/>
      <c r="G1" s="5"/>
    </row>
    <row r="2" spans="1:7" ht="12.75">
      <c r="A2" s="10"/>
      <c r="C2" s="9"/>
      <c r="E2" s="7"/>
      <c r="G2" s="7"/>
    </row>
    <row r="3" spans="1:7" ht="12.75">
      <c r="A3" s="10"/>
      <c r="C3" s="9"/>
      <c r="E3" s="7"/>
      <c r="G3" s="7"/>
    </row>
    <row r="4" spans="1:7" ht="12.75">
      <c r="A4" s="10"/>
      <c r="C4" s="9"/>
      <c r="E4" s="7"/>
      <c r="G4" s="7"/>
    </row>
    <row r="5" spans="1:7" ht="12.75">
      <c r="A5" s="10"/>
      <c r="C5" s="9"/>
      <c r="E5" s="7"/>
      <c r="G5" s="7"/>
    </row>
    <row r="6" spans="1:7" ht="12.75">
      <c r="A6" s="10"/>
      <c r="C6" s="9"/>
      <c r="E6" s="7"/>
      <c r="G6" s="7"/>
    </row>
    <row r="7" spans="1:7" ht="12.75">
      <c r="A7" s="10"/>
      <c r="C7" s="9"/>
      <c r="E7" s="7"/>
      <c r="G7" s="7"/>
    </row>
    <row r="8" spans="1:7" ht="12.75">
      <c r="A8" s="10"/>
      <c r="C8" s="9"/>
      <c r="E8" s="7"/>
      <c r="G8" s="7"/>
    </row>
    <row r="9" spans="1:7" ht="12.75">
      <c r="A9" s="10"/>
      <c r="C9" s="9"/>
      <c r="E9" s="7"/>
      <c r="G9" s="7"/>
    </row>
    <row r="10" spans="1:7" ht="12.75">
      <c r="A10" s="10"/>
      <c r="C10" s="9"/>
      <c r="E10" s="7"/>
      <c r="G10" s="7"/>
    </row>
    <row r="11" spans="1:7" ht="12.75">
      <c r="A11" s="10"/>
      <c r="C11" s="9"/>
      <c r="E11" s="7"/>
      <c r="G11" s="7"/>
    </row>
    <row r="12" spans="1:7" ht="12.75">
      <c r="A12" s="10"/>
      <c r="C12" s="9"/>
      <c r="E12" s="7"/>
      <c r="G12" s="7"/>
    </row>
    <row r="13" spans="1:7" ht="12.75">
      <c r="A13" s="10"/>
      <c r="C13" s="9"/>
      <c r="E13" s="7"/>
      <c r="G13" s="7"/>
    </row>
    <row r="14" spans="1:7" ht="12.75">
      <c r="A14" s="10"/>
      <c r="C14" s="9"/>
      <c r="E14" s="7"/>
      <c r="G14" s="7"/>
    </row>
    <row r="15" spans="1:7" ht="12.75">
      <c r="A15" s="10"/>
      <c r="C15" s="9"/>
      <c r="E15" s="7"/>
      <c r="G15" s="7"/>
    </row>
    <row r="16" spans="3:7" ht="12.75">
      <c r="C16" s="9"/>
      <c r="E16" s="7"/>
      <c r="G16" s="7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&amp;C&amp;1#&amp;"Arial"&amp;10&amp;K000000General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Sauron</dc:creator>
  <cp:keywords/>
  <dc:description/>
  <cp:lastModifiedBy>Johan Roeneid</cp:lastModifiedBy>
  <cp:lastPrinted>2007-08-22T06:02:25Z</cp:lastPrinted>
  <dcterms:created xsi:type="dcterms:W3CDTF">2005-02-19T23:37:23Z</dcterms:created>
  <dcterms:modified xsi:type="dcterms:W3CDTF">2020-12-19T22:22:52Z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7742a09-bfb0-4510-9e26-b9837db26482_Enabled">
    <vt:lpwstr>True</vt:lpwstr>
  </property>
  <property fmtid="{D5CDD505-2E9C-101B-9397-08002B2CF9AE}" pid="3" name="MSIP_Label_77742a09-bfb0-4510-9e26-b9837db26482_SiteId">
    <vt:lpwstr>a21a716e-fb9a-45c0-b997-e26360b0a3a1</vt:lpwstr>
  </property>
  <property fmtid="{D5CDD505-2E9C-101B-9397-08002B2CF9AE}" pid="4" name="MSIP_Label_77742a09-bfb0-4510-9e26-b9837db26482_Owner">
    <vt:lpwstr>johan.roeneid@orica.com</vt:lpwstr>
  </property>
  <property fmtid="{D5CDD505-2E9C-101B-9397-08002B2CF9AE}" pid="5" name="MSIP_Label_77742a09-bfb0-4510-9e26-b9837db26482_SetDate">
    <vt:lpwstr>2020-12-19T22:22:49.0992777Z</vt:lpwstr>
  </property>
  <property fmtid="{D5CDD505-2E9C-101B-9397-08002B2CF9AE}" pid="6" name="MSIP_Label_77742a09-bfb0-4510-9e26-b9837db26482_Name">
    <vt:lpwstr>General</vt:lpwstr>
  </property>
  <property fmtid="{D5CDD505-2E9C-101B-9397-08002B2CF9AE}" pid="7" name="MSIP_Label_77742a09-bfb0-4510-9e26-b9837db26482_Application">
    <vt:lpwstr>Microsoft Azure Information Protection</vt:lpwstr>
  </property>
  <property fmtid="{D5CDD505-2E9C-101B-9397-08002B2CF9AE}" pid="8" name="MSIP_Label_77742a09-bfb0-4510-9e26-b9837db26482_ActionId">
    <vt:lpwstr>4434acde-7c76-4445-9d2c-da50ce141e02</vt:lpwstr>
  </property>
  <property fmtid="{D5CDD505-2E9C-101B-9397-08002B2CF9AE}" pid="9" name="MSIP_Label_77742a09-bfb0-4510-9e26-b9837db26482_Extended_MSFT_Method">
    <vt:lpwstr>Manual</vt:lpwstr>
  </property>
  <property fmtid="{D5CDD505-2E9C-101B-9397-08002B2CF9AE}" pid="10" name="Sensitivity">
    <vt:lpwstr>General</vt:lpwstr>
  </property>
</Properties>
</file>