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<sst xmlns="http://schemas.openxmlformats.org/spreadsheetml/2006/main" count="63" uniqueCount="44">
  <si>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</si>
  <si>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</si>
  <si>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</si>
  <si>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</si>
  <si>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</si>
  <si>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</si>
  <si>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</si>
  <si>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</si>
  <si>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</si>
  <si>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</si>
  <si>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</si>
  <si>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</si>
  <si>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</si>
  <si>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</si>
  <si>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</si>
  <si>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</si>
  <si>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</si>
  <si>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</si>
  <si>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</si>
  <si>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</si>
  <si>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</si>
  <si>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</si>
  <si>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Kongsberg/HV-03 (Gunnerside)</t>
  </si>
  <si>
    <t>NROF Kongsberg / HV-03</t>
  </si>
  <si>
    <t>Kapt Anders Hustoft</t>
  </si>
  <si>
    <t>NROF Kongsberg / HV-02</t>
  </si>
  <si>
    <t>Kapt Truls B. Lang</t>
  </si>
  <si>
    <t>Øv 1</t>
  </si>
  <si>
    <t>Rune Poortman</t>
  </si>
  <si>
    <t>Øvelse 4</t>
  </si>
  <si>
    <t>Øvelse 5</t>
  </si>
  <si>
    <t>Øvelse 6</t>
  </si>
  <si>
    <t>Lt Rune Poortman</t>
  </si>
  <si>
    <t>NROF Kongsberg/(HV)</t>
  </si>
  <si>
    <t>Øv 3</t>
  </si>
  <si>
    <t>Prosedyrefeil belønnes med 10 poeng minus</t>
  </si>
  <si>
    <t>NROF Kongsberg - Stevne Rifle og Pistol</t>
  </si>
  <si>
    <t>Fenr Roy Wang</t>
  </si>
  <si>
    <t>Lt Daniel Brynhildsvold</t>
  </si>
  <si>
    <t>Som øv 1, men ulikt skiveoppsett</t>
  </si>
  <si>
    <t>Heistadmoen, 15.06.2020</t>
  </si>
  <si>
    <t>Fenr Simon Sandlund</t>
  </si>
  <si>
    <t>Kapt Asbjørn Rasmussen</t>
  </si>
  <si>
    <t>10 skudd rifle, 20m avstand, totalt 10 skiver og noen NS, max 2 treff pr. skive, 30 sek skytetid, rifle ladd med pipe på bukk ved start, fri skytestilling bak bukk, Ny ildkommando: 30 sekunder skytetid, framsprang til 10 m avstand, samme skivesett, 2x5 skudd pistol, våpen halvladd i hylster ved start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</si>
</sst>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&quot;kr&quot;\ * #,##0.00_-;\-&quot;kr&quot;\ * #,##0.00_-;_-&quot;kr&quot;\ * &quot;-&quot;??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92" fontId="5" fillId="33" borderId="38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  <xf numFmtId="0" fontId="14" fillId="35" borderId="39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7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9525</xdr:rowOff>
    </xdr:from>
    <xdr:to>
      <xdr:col>40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zoomScale="115" zoomScaleNormal="115" zoomScalePageLayoutView="0" workbookViewId="0" topLeftCell="A1">
      <selection activeCell="A16" sqref="A16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21" width="4.421875" style="0" customWidth="1"/>
    <col min="22" max="33" width="4.421875" style="0" hidden="1" customWidth="1"/>
    <col min="34" max="38" width="4.7109375" style="0" hidden="1" customWidth="1"/>
    <col min="39" max="39" width="5.00390625" style="0" hidden="1" customWidth="1"/>
    <col min="40" max="40" width="4.421875" style="0" customWidth="1"/>
    <col min="41" max="41" width="6.8515625" style="0" customWidth="1"/>
  </cols>
  <sheetData>
    <row r="1" spans="1:41" ht="23.25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ht="18" customHeight="1" thickBot="1">
      <c r="A2" s="48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.75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71" t="s">
        <v>19</v>
      </c>
      <c r="B5" s="72"/>
      <c r="C5" s="37"/>
      <c r="D5" s="55" t="s">
        <v>20</v>
      </c>
      <c r="E5" s="56"/>
      <c r="F5" s="56"/>
      <c r="G5" s="57"/>
      <c r="H5" s="57"/>
      <c r="I5" s="58"/>
      <c r="J5" s="53" t="s">
        <v>17</v>
      </c>
      <c r="K5" s="53"/>
      <c r="L5" s="53"/>
      <c r="M5" s="53"/>
      <c r="N5" s="53"/>
      <c r="O5" s="54"/>
      <c r="P5" s="53" t="s">
        <v>18</v>
      </c>
      <c r="Q5" s="53"/>
      <c r="R5" s="53"/>
      <c r="S5" s="53"/>
      <c r="T5" s="53"/>
      <c r="U5" s="54"/>
      <c r="V5" s="55" t="s">
        <v>29</v>
      </c>
      <c r="W5" s="56"/>
      <c r="X5" s="56"/>
      <c r="Y5" s="57"/>
      <c r="Z5" s="57"/>
      <c r="AA5" s="58"/>
      <c r="AB5" s="53" t="s">
        <v>30</v>
      </c>
      <c r="AC5" s="53"/>
      <c r="AD5" s="53"/>
      <c r="AE5" s="53"/>
      <c r="AF5" s="53"/>
      <c r="AG5" s="54"/>
      <c r="AH5" s="53" t="s">
        <v>31</v>
      </c>
      <c r="AI5" s="53"/>
      <c r="AJ5" s="53"/>
      <c r="AK5" s="53"/>
      <c r="AL5" s="53"/>
      <c r="AM5" s="54"/>
      <c r="AN5" s="51" t="s">
        <v>4</v>
      </c>
      <c r="AO5" s="51" t="s">
        <v>2</v>
      </c>
    </row>
    <row r="6" spans="1:41" ht="13.5" customHeight="1" thickBot="1">
      <c r="A6" s="73"/>
      <c r="B6" s="74"/>
      <c r="C6" s="38" t="s">
        <v>15</v>
      </c>
      <c r="D6" s="68" t="s">
        <v>5</v>
      </c>
      <c r="E6" s="69"/>
      <c r="F6" s="70"/>
      <c r="G6" s="39" t="s">
        <v>12</v>
      </c>
      <c r="H6" s="39" t="s">
        <v>1</v>
      </c>
      <c r="I6" s="40" t="s">
        <v>0</v>
      </c>
      <c r="J6" s="61" t="s">
        <v>5</v>
      </c>
      <c r="K6" s="62"/>
      <c r="L6" s="63"/>
      <c r="M6" s="41" t="s">
        <v>12</v>
      </c>
      <c r="N6" s="42" t="s">
        <v>1</v>
      </c>
      <c r="O6" s="43" t="s">
        <v>0</v>
      </c>
      <c r="P6" s="61" t="s">
        <v>13</v>
      </c>
      <c r="Q6" s="62"/>
      <c r="R6" s="62"/>
      <c r="S6" s="62"/>
      <c r="T6" s="63"/>
      <c r="U6" s="44" t="s">
        <v>0</v>
      </c>
      <c r="V6" s="68" t="s">
        <v>5</v>
      </c>
      <c r="W6" s="69"/>
      <c r="X6" s="70"/>
      <c r="Y6" s="39" t="s">
        <v>12</v>
      </c>
      <c r="Z6" s="39" t="s">
        <v>1</v>
      </c>
      <c r="AA6" s="40" t="s">
        <v>0</v>
      </c>
      <c r="AB6" s="61" t="s">
        <v>5</v>
      </c>
      <c r="AC6" s="62"/>
      <c r="AD6" s="63"/>
      <c r="AE6" s="41" t="s">
        <v>12</v>
      </c>
      <c r="AF6" s="42" t="s">
        <v>1</v>
      </c>
      <c r="AG6" s="43" t="s">
        <v>0</v>
      </c>
      <c r="AH6" s="61" t="s">
        <v>13</v>
      </c>
      <c r="AI6" s="62"/>
      <c r="AJ6" s="62"/>
      <c r="AK6" s="62"/>
      <c r="AL6" s="63"/>
      <c r="AM6" s="44" t="s">
        <v>0</v>
      </c>
      <c r="AN6" s="52"/>
      <c r="AO6" s="52"/>
    </row>
    <row r="7" spans="1:41" ht="18.75" customHeight="1">
      <c r="A7" s="28">
        <v>1</v>
      </c>
      <c r="B7" s="31" t="s">
        <v>37</v>
      </c>
      <c r="C7" s="35" t="s">
        <v>33</v>
      </c>
      <c r="D7" s="22">
        <v>10</v>
      </c>
      <c r="E7" s="23">
        <v>20</v>
      </c>
      <c r="F7" s="23">
        <v>18</v>
      </c>
      <c r="G7" s="23"/>
      <c r="H7" s="23"/>
      <c r="I7" s="24">
        <f aca="true" t="shared" si="0" ref="I7:I14">SUM(D7*5,E7,F7,G7*-7,H7*-10)</f>
        <v>88</v>
      </c>
      <c r="J7" s="22">
        <v>10</v>
      </c>
      <c r="K7" s="23">
        <v>18</v>
      </c>
      <c r="L7" s="23">
        <v>15</v>
      </c>
      <c r="M7" s="23"/>
      <c r="N7" s="23"/>
      <c r="O7" s="24">
        <f aca="true" t="shared" si="1" ref="O7:O14">SUM(J7*5,K7,L7,M7*-7,N7*-10)</f>
        <v>83</v>
      </c>
      <c r="P7" s="22">
        <v>10</v>
      </c>
      <c r="Q7" s="23">
        <v>20</v>
      </c>
      <c r="R7" s="23">
        <v>19</v>
      </c>
      <c r="S7" s="23"/>
      <c r="T7" s="23"/>
      <c r="U7" s="24">
        <f aca="true" t="shared" si="2" ref="U7:U14">SUM(P7*5,Q7,R7,S7*-7,T7*-10)</f>
        <v>89</v>
      </c>
      <c r="V7" s="22"/>
      <c r="W7" s="23"/>
      <c r="X7" s="23"/>
      <c r="Y7" s="23"/>
      <c r="Z7" s="23"/>
      <c r="AA7" s="24">
        <f aca="true" t="shared" si="3" ref="AA7:AA14">SUM(V7*5,W7,X7,Y7*-7,Z7*-10)</f>
        <v>0</v>
      </c>
      <c r="AB7" s="22"/>
      <c r="AC7" s="23"/>
      <c r="AD7" s="23"/>
      <c r="AE7" s="23"/>
      <c r="AF7" s="23"/>
      <c r="AG7" s="24">
        <f aca="true" t="shared" si="4" ref="AG7:AG14">SUM(AB7*5,AC7,AD7,AE7*-7,AF7*-10)</f>
        <v>0</v>
      </c>
      <c r="AH7" s="22"/>
      <c r="AI7" s="23"/>
      <c r="AJ7" s="23"/>
      <c r="AK7" s="23"/>
      <c r="AL7" s="23"/>
      <c r="AM7" s="24">
        <f aca="true" t="shared" si="5" ref="AM7:AM14">SUM(AH7*5,AI7,AJ7,AK7*-7,AL7*-10)</f>
        <v>0</v>
      </c>
      <c r="AN7" s="29">
        <f aca="true" t="shared" si="6" ref="AN7:AN13">F7+L7+R7+X7+AD7+AJ7</f>
        <v>52</v>
      </c>
      <c r="AO7" s="30">
        <f aca="true" t="shared" si="7" ref="AO7:AO13">SUM(I7+O7+U7+AA7,AG7)</f>
        <v>260</v>
      </c>
    </row>
    <row r="8" spans="1:41" ht="18.75" customHeight="1">
      <c r="A8" s="3">
        <v>2</v>
      </c>
      <c r="B8" s="31" t="s">
        <v>26</v>
      </c>
      <c r="C8" s="35" t="s">
        <v>22</v>
      </c>
      <c r="D8" s="15">
        <v>10</v>
      </c>
      <c r="E8" s="16">
        <v>19</v>
      </c>
      <c r="F8" s="16">
        <v>15</v>
      </c>
      <c r="G8" s="16"/>
      <c r="H8" s="16"/>
      <c r="I8" s="17">
        <f t="shared" si="0"/>
        <v>84</v>
      </c>
      <c r="J8" s="15">
        <v>10</v>
      </c>
      <c r="K8" s="16">
        <v>19</v>
      </c>
      <c r="L8" s="16">
        <v>12</v>
      </c>
      <c r="M8" s="16"/>
      <c r="N8" s="16"/>
      <c r="O8" s="17">
        <f t="shared" si="1"/>
        <v>81</v>
      </c>
      <c r="P8" s="15">
        <v>10</v>
      </c>
      <c r="Q8" s="16">
        <v>20</v>
      </c>
      <c r="R8" s="16">
        <v>17</v>
      </c>
      <c r="S8" s="16"/>
      <c r="T8" s="16"/>
      <c r="U8" s="17">
        <f t="shared" si="2"/>
        <v>87</v>
      </c>
      <c r="V8" s="15"/>
      <c r="W8" s="16"/>
      <c r="X8" s="16"/>
      <c r="Y8" s="16"/>
      <c r="Z8" s="16"/>
      <c r="AA8" s="17">
        <f t="shared" si="3"/>
        <v>0</v>
      </c>
      <c r="AB8" s="15"/>
      <c r="AC8" s="16"/>
      <c r="AD8" s="16"/>
      <c r="AE8" s="16"/>
      <c r="AF8" s="16"/>
      <c r="AG8" s="17">
        <f t="shared" si="4"/>
        <v>0</v>
      </c>
      <c r="AH8" s="15"/>
      <c r="AI8" s="16"/>
      <c r="AJ8" s="16"/>
      <c r="AK8" s="16"/>
      <c r="AL8" s="16"/>
      <c r="AM8" s="17">
        <f t="shared" si="5"/>
        <v>0</v>
      </c>
      <c r="AN8" s="32">
        <f t="shared" si="6"/>
        <v>44</v>
      </c>
      <c r="AO8" s="33">
        <f t="shared" si="7"/>
        <v>252</v>
      </c>
    </row>
    <row r="9" spans="1:41" ht="18.75" customHeight="1">
      <c r="A9" s="3">
        <v>3</v>
      </c>
      <c r="B9" s="31" t="s">
        <v>32</v>
      </c>
      <c r="C9" s="35" t="s">
        <v>23</v>
      </c>
      <c r="D9" s="15">
        <v>10</v>
      </c>
      <c r="E9" s="16">
        <v>19</v>
      </c>
      <c r="F9" s="16">
        <v>18</v>
      </c>
      <c r="G9" s="16"/>
      <c r="H9" s="16"/>
      <c r="I9" s="17">
        <f t="shared" si="0"/>
        <v>87</v>
      </c>
      <c r="J9" s="15">
        <v>9</v>
      </c>
      <c r="K9" s="16">
        <v>18</v>
      </c>
      <c r="L9" s="16">
        <v>17</v>
      </c>
      <c r="M9" s="16"/>
      <c r="N9" s="16"/>
      <c r="O9" s="17">
        <f t="shared" si="1"/>
        <v>80</v>
      </c>
      <c r="P9" s="15">
        <v>10</v>
      </c>
      <c r="Q9" s="16">
        <v>17</v>
      </c>
      <c r="R9" s="16">
        <v>17</v>
      </c>
      <c r="S9" s="16"/>
      <c r="T9" s="16"/>
      <c r="U9" s="17">
        <f t="shared" si="2"/>
        <v>84</v>
      </c>
      <c r="V9" s="15"/>
      <c r="W9" s="16"/>
      <c r="X9" s="16"/>
      <c r="Y9" s="16"/>
      <c r="Z9" s="16"/>
      <c r="AA9" s="17">
        <f t="shared" si="3"/>
        <v>0</v>
      </c>
      <c r="AB9" s="15"/>
      <c r="AC9" s="16"/>
      <c r="AD9" s="16"/>
      <c r="AE9" s="16"/>
      <c r="AF9" s="16"/>
      <c r="AG9" s="17">
        <f t="shared" si="4"/>
        <v>0</v>
      </c>
      <c r="AH9" s="15"/>
      <c r="AI9" s="16"/>
      <c r="AJ9" s="16"/>
      <c r="AK9" s="16"/>
      <c r="AL9" s="16"/>
      <c r="AM9" s="17">
        <f t="shared" si="5"/>
        <v>0</v>
      </c>
      <c r="AN9" s="32">
        <f t="shared" si="6"/>
        <v>52</v>
      </c>
      <c r="AO9" s="33">
        <f t="shared" si="7"/>
        <v>251</v>
      </c>
    </row>
    <row r="10" spans="1:41" ht="18.75" customHeight="1">
      <c r="A10" s="3">
        <v>4</v>
      </c>
      <c r="B10" s="31" t="s">
        <v>24</v>
      </c>
      <c r="C10" s="35" t="s">
        <v>25</v>
      </c>
      <c r="D10" s="15">
        <v>10</v>
      </c>
      <c r="E10" s="16">
        <v>19</v>
      </c>
      <c r="F10" s="16">
        <v>17</v>
      </c>
      <c r="G10" s="16"/>
      <c r="H10" s="16"/>
      <c r="I10" s="17">
        <f t="shared" si="0"/>
        <v>86</v>
      </c>
      <c r="J10" s="15">
        <v>9</v>
      </c>
      <c r="K10" s="16">
        <v>15</v>
      </c>
      <c r="L10" s="16">
        <v>11</v>
      </c>
      <c r="M10" s="16"/>
      <c r="N10" s="16"/>
      <c r="O10" s="17">
        <f t="shared" si="1"/>
        <v>71</v>
      </c>
      <c r="P10" s="15">
        <v>10</v>
      </c>
      <c r="Q10" s="16">
        <v>20</v>
      </c>
      <c r="R10" s="16">
        <v>16</v>
      </c>
      <c r="S10" s="16"/>
      <c r="T10" s="16"/>
      <c r="U10" s="17">
        <f t="shared" si="2"/>
        <v>86</v>
      </c>
      <c r="V10" s="15"/>
      <c r="W10" s="16"/>
      <c r="X10" s="16"/>
      <c r="Y10" s="16"/>
      <c r="Z10" s="16"/>
      <c r="AA10" s="17">
        <f t="shared" si="3"/>
        <v>0</v>
      </c>
      <c r="AB10" s="15"/>
      <c r="AC10" s="16"/>
      <c r="AD10" s="16"/>
      <c r="AE10" s="16"/>
      <c r="AF10" s="16"/>
      <c r="AG10" s="17">
        <f t="shared" si="4"/>
        <v>0</v>
      </c>
      <c r="AH10" s="15"/>
      <c r="AI10" s="16"/>
      <c r="AJ10" s="16"/>
      <c r="AK10" s="16"/>
      <c r="AL10" s="16"/>
      <c r="AM10" s="17">
        <f t="shared" si="5"/>
        <v>0</v>
      </c>
      <c r="AN10" s="32">
        <f t="shared" si="6"/>
        <v>44</v>
      </c>
      <c r="AO10" s="33">
        <f t="shared" si="7"/>
        <v>243</v>
      </c>
    </row>
    <row r="11" spans="1:41" ht="18.75" customHeight="1">
      <c r="A11" s="3">
        <v>5</v>
      </c>
      <c r="B11" s="31" t="s">
        <v>38</v>
      </c>
      <c r="C11" s="35" t="s">
        <v>23</v>
      </c>
      <c r="D11" s="15">
        <v>10</v>
      </c>
      <c r="E11" s="16">
        <v>17</v>
      </c>
      <c r="F11" s="16">
        <v>7</v>
      </c>
      <c r="G11" s="16"/>
      <c r="H11" s="16">
        <v>1</v>
      </c>
      <c r="I11" s="17">
        <f t="shared" si="0"/>
        <v>64</v>
      </c>
      <c r="J11" s="15">
        <v>9</v>
      </c>
      <c r="K11" s="16">
        <v>16</v>
      </c>
      <c r="L11" s="16">
        <v>11</v>
      </c>
      <c r="M11" s="16"/>
      <c r="N11" s="16">
        <v>1</v>
      </c>
      <c r="O11" s="17">
        <f t="shared" si="1"/>
        <v>62</v>
      </c>
      <c r="P11" s="15">
        <v>10</v>
      </c>
      <c r="Q11" s="16">
        <v>20</v>
      </c>
      <c r="R11" s="16">
        <v>16</v>
      </c>
      <c r="S11" s="16"/>
      <c r="T11" s="16"/>
      <c r="U11" s="17">
        <f t="shared" si="2"/>
        <v>86</v>
      </c>
      <c r="V11" s="15"/>
      <c r="W11" s="16"/>
      <c r="X11" s="16"/>
      <c r="Y11" s="16"/>
      <c r="Z11" s="16"/>
      <c r="AA11" s="17">
        <f t="shared" si="3"/>
        <v>0</v>
      </c>
      <c r="AB11" s="15"/>
      <c r="AC11" s="16"/>
      <c r="AD11" s="16"/>
      <c r="AE11" s="16"/>
      <c r="AF11" s="16"/>
      <c r="AG11" s="17">
        <f t="shared" si="4"/>
        <v>0</v>
      </c>
      <c r="AH11" s="15"/>
      <c r="AI11" s="16"/>
      <c r="AJ11" s="16"/>
      <c r="AK11" s="16"/>
      <c r="AL11" s="16"/>
      <c r="AM11" s="17">
        <f t="shared" si="5"/>
        <v>0</v>
      </c>
      <c r="AN11" s="32">
        <f t="shared" si="6"/>
        <v>34</v>
      </c>
      <c r="AO11" s="33">
        <f t="shared" si="7"/>
        <v>212</v>
      </c>
    </row>
    <row r="12" spans="1:41" s="18" customFormat="1" ht="18.75" customHeight="1">
      <c r="A12" s="3">
        <v>6</v>
      </c>
      <c r="B12" s="31" t="s">
        <v>41</v>
      </c>
      <c r="C12" s="35" t="s">
        <v>33</v>
      </c>
      <c r="D12" s="15">
        <v>9</v>
      </c>
      <c r="E12" s="16">
        <v>11</v>
      </c>
      <c r="F12" s="16">
        <v>2</v>
      </c>
      <c r="G12" s="16"/>
      <c r="H12" s="16"/>
      <c r="I12" s="17">
        <f t="shared" si="0"/>
        <v>58</v>
      </c>
      <c r="J12" s="15">
        <v>8</v>
      </c>
      <c r="K12" s="16">
        <v>12</v>
      </c>
      <c r="L12" s="16">
        <v>7</v>
      </c>
      <c r="M12" s="16"/>
      <c r="N12" s="16"/>
      <c r="O12" s="17">
        <f t="shared" si="1"/>
        <v>59</v>
      </c>
      <c r="P12" s="15">
        <v>10</v>
      </c>
      <c r="Q12" s="16">
        <v>17</v>
      </c>
      <c r="R12" s="16">
        <v>8</v>
      </c>
      <c r="S12" s="16"/>
      <c r="T12" s="16">
        <v>1</v>
      </c>
      <c r="U12" s="17">
        <f t="shared" si="2"/>
        <v>65</v>
      </c>
      <c r="V12" s="15"/>
      <c r="W12" s="16"/>
      <c r="X12" s="16"/>
      <c r="Y12" s="16"/>
      <c r="Z12" s="16"/>
      <c r="AA12" s="17">
        <f t="shared" si="3"/>
        <v>0</v>
      </c>
      <c r="AB12" s="15"/>
      <c r="AC12" s="16"/>
      <c r="AD12" s="16"/>
      <c r="AE12" s="16"/>
      <c r="AF12" s="16"/>
      <c r="AG12" s="17">
        <f t="shared" si="4"/>
        <v>0</v>
      </c>
      <c r="AH12" s="15"/>
      <c r="AI12" s="16"/>
      <c r="AJ12" s="16"/>
      <c r="AK12" s="16"/>
      <c r="AL12" s="16"/>
      <c r="AM12" s="17">
        <f t="shared" si="5"/>
        <v>0</v>
      </c>
      <c r="AN12" s="32">
        <f t="shared" si="6"/>
        <v>17</v>
      </c>
      <c r="AO12" s="33">
        <f t="shared" si="7"/>
        <v>182</v>
      </c>
    </row>
    <row r="13" spans="1:42" s="18" customFormat="1" ht="18.75" customHeight="1" thickBot="1">
      <c r="A13" s="3">
        <v>7</v>
      </c>
      <c r="B13" s="31" t="s">
        <v>42</v>
      </c>
      <c r="C13" s="35" t="s">
        <v>23</v>
      </c>
      <c r="D13" s="15">
        <v>9</v>
      </c>
      <c r="E13" s="16">
        <v>15</v>
      </c>
      <c r="F13" s="16">
        <v>6</v>
      </c>
      <c r="G13" s="16"/>
      <c r="H13" s="16">
        <v>1</v>
      </c>
      <c r="I13" s="17">
        <f t="shared" si="0"/>
        <v>56</v>
      </c>
      <c r="J13" s="15">
        <v>9</v>
      </c>
      <c r="K13" s="16">
        <v>17</v>
      </c>
      <c r="L13" s="16">
        <v>14</v>
      </c>
      <c r="M13" s="16"/>
      <c r="N13" s="16"/>
      <c r="O13" s="17">
        <f t="shared" si="1"/>
        <v>76</v>
      </c>
      <c r="P13" s="15">
        <v>6</v>
      </c>
      <c r="Q13" s="16">
        <v>9</v>
      </c>
      <c r="R13" s="16">
        <v>5</v>
      </c>
      <c r="S13" s="16"/>
      <c r="T13" s="16">
        <v>1</v>
      </c>
      <c r="U13" s="17">
        <f t="shared" si="2"/>
        <v>34</v>
      </c>
      <c r="V13" s="15"/>
      <c r="W13" s="16"/>
      <c r="X13" s="16"/>
      <c r="Y13" s="16"/>
      <c r="Z13" s="16"/>
      <c r="AA13" s="17">
        <f t="shared" si="3"/>
        <v>0</v>
      </c>
      <c r="AB13" s="15"/>
      <c r="AC13" s="16"/>
      <c r="AD13" s="16"/>
      <c r="AE13" s="16"/>
      <c r="AF13" s="16"/>
      <c r="AG13" s="17">
        <f t="shared" si="4"/>
        <v>0</v>
      </c>
      <c r="AH13" s="15"/>
      <c r="AI13" s="16"/>
      <c r="AJ13" s="16"/>
      <c r="AK13" s="16"/>
      <c r="AL13" s="16"/>
      <c r="AM13" s="17">
        <f t="shared" si="5"/>
        <v>0</v>
      </c>
      <c r="AN13" s="32">
        <f t="shared" si="6"/>
        <v>25</v>
      </c>
      <c r="AO13" s="33">
        <f t="shared" si="7"/>
        <v>166</v>
      </c>
      <c r="AP13"/>
    </row>
    <row r="14" spans="1:41" s="18" customFormat="1" ht="13.5" customHeight="1" thickBot="1">
      <c r="A14" s="59" t="s">
        <v>3</v>
      </c>
      <c r="B14" s="60"/>
      <c r="C14" s="19"/>
      <c r="D14" s="25">
        <v>10</v>
      </c>
      <c r="E14" s="13">
        <v>20</v>
      </c>
      <c r="F14" s="13">
        <f>E14</f>
        <v>20</v>
      </c>
      <c r="G14" s="13"/>
      <c r="H14" s="26"/>
      <c r="I14" s="27">
        <f t="shared" si="0"/>
        <v>90</v>
      </c>
      <c r="J14" s="25">
        <v>10</v>
      </c>
      <c r="K14" s="13">
        <v>20</v>
      </c>
      <c r="L14" s="13">
        <f>K14</f>
        <v>20</v>
      </c>
      <c r="M14" s="13"/>
      <c r="N14" s="34"/>
      <c r="O14" s="27">
        <f t="shared" si="1"/>
        <v>90</v>
      </c>
      <c r="P14" s="25">
        <v>10</v>
      </c>
      <c r="Q14" s="13">
        <v>20</v>
      </c>
      <c r="R14" s="13">
        <f>Q14</f>
        <v>20</v>
      </c>
      <c r="S14" s="13"/>
      <c r="T14" s="34"/>
      <c r="U14" s="27">
        <f t="shared" si="2"/>
        <v>90</v>
      </c>
      <c r="V14" s="25">
        <v>2</v>
      </c>
      <c r="W14" s="13">
        <v>10</v>
      </c>
      <c r="X14" s="13">
        <f>W14</f>
        <v>10</v>
      </c>
      <c r="Y14" s="13"/>
      <c r="Z14" s="26"/>
      <c r="AA14" s="27">
        <f t="shared" si="3"/>
        <v>30</v>
      </c>
      <c r="AB14" s="25">
        <v>2</v>
      </c>
      <c r="AC14" s="13">
        <v>10</v>
      </c>
      <c r="AD14" s="13">
        <f>AC14</f>
        <v>10</v>
      </c>
      <c r="AE14" s="13"/>
      <c r="AF14" s="34"/>
      <c r="AG14" s="27">
        <f t="shared" si="4"/>
        <v>30</v>
      </c>
      <c r="AH14" s="25">
        <v>11</v>
      </c>
      <c r="AI14" s="13">
        <v>12</v>
      </c>
      <c r="AJ14" s="13">
        <f>AI14</f>
        <v>12</v>
      </c>
      <c r="AK14" s="13"/>
      <c r="AL14" s="34"/>
      <c r="AM14" s="27">
        <f t="shared" si="5"/>
        <v>79</v>
      </c>
      <c r="AN14" s="14"/>
      <c r="AO14" s="12">
        <f>I14+O14+U14</f>
        <v>270</v>
      </c>
    </row>
    <row r="15" spans="1:41" s="18" customFormat="1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39.75" customHeight="1">
      <c r="A16" s="1"/>
      <c r="B16" s="66" t="s">
        <v>14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2"/>
    </row>
    <row r="17" spans="1:41" ht="18.75">
      <c r="A17" s="64" t="s">
        <v>28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9" ht="12.75">
      <c r="A19" s="18" t="s">
        <v>6</v>
      </c>
    </row>
    <row r="20" spans="1:3" ht="12.75">
      <c r="A20" s="21" t="s">
        <v>27</v>
      </c>
      <c r="B20" s="11" t="s">
        <v>43</v>
      </c>
      <c r="C20" s="11"/>
    </row>
    <row r="21" spans="1:3" ht="12.75">
      <c r="A21" s="21" t="s">
        <v>21</v>
      </c>
      <c r="B21" s="11" t="s">
        <v>39</v>
      </c>
      <c r="C21" s="11"/>
    </row>
    <row r="22" spans="1:3" ht="12.75">
      <c r="A22" s="21" t="s">
        <v>34</v>
      </c>
      <c r="B22" s="11" t="s">
        <v>39</v>
      </c>
      <c r="C22" s="11"/>
    </row>
    <row r="23" spans="1:2" ht="12.75">
      <c r="A23" s="21"/>
      <c r="B23" s="11"/>
    </row>
    <row r="24" spans="1:2" ht="12.75">
      <c r="A24" s="21"/>
      <c r="B24" s="11"/>
    </row>
    <row r="26" ht="12.75">
      <c r="A26" s="36" t="s">
        <v>7</v>
      </c>
    </row>
    <row r="27" ht="12.75">
      <c r="B27" t="s">
        <v>16</v>
      </c>
    </row>
    <row r="28" ht="12.75">
      <c r="B28" t="s">
        <v>11</v>
      </c>
    </row>
    <row r="29" ht="12.75">
      <c r="B29" t="s">
        <v>8</v>
      </c>
    </row>
    <row r="30" ht="12.75">
      <c r="B30" t="s">
        <v>9</v>
      </c>
    </row>
    <row r="31" ht="12.75">
      <c r="B31" t="s">
        <v>10</v>
      </c>
    </row>
    <row r="32" ht="12.75">
      <c r="B32" t="s">
        <v>35</v>
      </c>
    </row>
  </sheetData>
  <sheetProtection/>
  <mergeCells count="20">
    <mergeCell ref="A17:AO17"/>
    <mergeCell ref="B16:AN16"/>
    <mergeCell ref="V6:X6"/>
    <mergeCell ref="AN5:AN6"/>
    <mergeCell ref="AB6:AD6"/>
    <mergeCell ref="A5:B6"/>
    <mergeCell ref="D5:I5"/>
    <mergeCell ref="J5:O5"/>
    <mergeCell ref="P5:U5"/>
    <mergeCell ref="D6:F6"/>
    <mergeCell ref="A1:AO1"/>
    <mergeCell ref="A2:AO2"/>
    <mergeCell ref="AO5:AO6"/>
    <mergeCell ref="AB5:AG5"/>
    <mergeCell ref="V5:AA5"/>
    <mergeCell ref="A14:B14"/>
    <mergeCell ref="AH5:AM5"/>
    <mergeCell ref="AH6:AL6"/>
    <mergeCell ref="J6:L6"/>
    <mergeCell ref="P6:T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57421875" style="4" bestFit="1" customWidth="1"/>
    <col min="6" max="6" width="4.57421875" style="8" bestFit="1" customWidth="1"/>
    <col min="7" max="7" width="6.57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2020-12-19T22:12:57Z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