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<sst xmlns="http://schemas.openxmlformats.org/spreadsheetml/2006/main" count="59" uniqueCount="51">
  <si>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</si>
  <si>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</si>
  <si>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</si>
  <si>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</si>
  <si>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</si>
  <si>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</si>
  <si>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</si>
  <si>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</si>
  <si>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</si>
  <si>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</si>
  <si>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</si>
  <si>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</si>
  <si>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</si>
  <si>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Øvelse V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</si>
  <si>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</si>
  <si>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</si>
  <si>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</si>
  <si>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</si>
  <si>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</si>
  <si>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</si>
  <si>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</si>
  <si>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</si>
  <si>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</si>
  <si>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NROF Kongsberg/ (HV)</t>
  </si>
  <si>
    <t>Fen Roy Wang</t>
  </si>
  <si>
    <t>Øv 2</t>
  </si>
  <si>
    <t>Sjt1.kl Sindre Sagvolden</t>
  </si>
  <si>
    <t>NROF Kongsberg/HV-03 (Gunnerside)</t>
  </si>
  <si>
    <t>Kevin Sidro</t>
  </si>
  <si>
    <t>Sjt Jon Andersen</t>
  </si>
  <si>
    <t>NROF Kongsberg / HV-03</t>
  </si>
  <si>
    <t>Sjt Peter Holst</t>
  </si>
  <si>
    <t>NROF Kongsberg/(Luftforsvaret)</t>
  </si>
  <si>
    <t>Kapt Anders Hustoft</t>
  </si>
  <si>
    <t>NROF Kongsberg / HV-02</t>
  </si>
  <si>
    <t>Åpen klasse</t>
  </si>
  <si>
    <t>Heistadmoen, 09.09.2019</t>
  </si>
  <si>
    <t>NROF Kongsberg - Stevne Pistol</t>
  </si>
  <si>
    <t>Korp Erik Gjerstad</t>
  </si>
  <si>
    <t>Maj Nicolai Bjørgum</t>
  </si>
  <si>
    <t>Kristen Kåsin</t>
  </si>
  <si>
    <t>NROF Kongsberg/ (Sjøforsvaret)</t>
  </si>
  <si>
    <t>Kapt Truls B. Lang</t>
  </si>
  <si>
    <t>NROF Kongsberg/ FMA</t>
  </si>
  <si>
    <t>NROF Kongsberg / (Hæren)</t>
  </si>
  <si>
    <t>25 skudd i 2 magasiner, 15 meter, 12 skiver, noen NS, max 2 treff pr. skive, 45 sek skytetid, halvladd pistol i hylser, hender på bukk ved start</t>
  </si>
  <si>
    <t>Øv 1</t>
  </si>
  <si>
    <t>Som øv 1</t>
  </si>
  <si>
    <t xml:space="preserve">Øv </t>
  </si>
  <si>
    <t>12 skudd i ett magasin, 15 sek skytetid</t>
  </si>
  <si>
    <t>Roy Wang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</si>
</sst>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00000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186" fontId="5" fillId="32" borderId="26" xfId="0" applyNumberFormat="1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186" fontId="0" fillId="34" borderId="16" xfId="0" applyNumberFormat="1" applyFill="1" applyBorder="1" applyAlignment="1">
      <alignment vertical="center"/>
    </xf>
    <xf numFmtId="0" fontId="5" fillId="32" borderId="34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1" fillId="0" borderId="32" xfId="0" applyFont="1" applyBorder="1" applyAlignment="1">
      <alignment vertical="center"/>
    </xf>
    <xf numFmtId="0" fontId="14" fillId="35" borderId="40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2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42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19" fillId="35" borderId="44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6" fontId="5" fillId="32" borderId="47" xfId="0" applyNumberFormat="1" applyFont="1" applyFill="1" applyBorder="1" applyAlignment="1">
      <alignment horizontal="right" vertical="center"/>
    </xf>
    <xf numFmtId="186" fontId="5" fillId="32" borderId="15" xfId="0" applyNumberFormat="1" applyFont="1" applyFill="1" applyBorder="1" applyAlignment="1">
      <alignment horizontal="right" vertical="center"/>
    </xf>
    <xf numFmtId="0" fontId="9" fillId="35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0</xdr:row>
      <xdr:rowOff>9525</xdr:rowOff>
    </xdr:from>
    <xdr:to>
      <xdr:col>27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zoomScale="115" zoomScaleNormal="115" zoomScalePageLayoutView="0" workbookViewId="0" topLeftCell="A1">
      <selection activeCell="A3" sqref="A3"/>
    </sheetView>
  </sheetViews>
  <sheetFormatPr defaultColWidth="11.421875" defaultRowHeight="12.75"/>
  <cols>
    <col min="1" max="1" width="6.8515625" style="0" customWidth="1"/>
    <col min="2" max="2" width="32.57421875" style="0" customWidth="1"/>
    <col min="3" max="3" width="27.57421875" style="0" customWidth="1"/>
    <col min="4" max="6" width="4.8515625" style="0" customWidth="1"/>
    <col min="7" max="8" width="3.8515625" style="0" customWidth="1"/>
    <col min="9" max="9" width="4.8515625" style="0" customWidth="1"/>
    <col min="10" max="14" width="5.140625" style="0" customWidth="1"/>
    <col min="15" max="15" width="4.8515625" style="0" customWidth="1"/>
    <col min="16" max="21" width="4.7109375" style="0" customWidth="1"/>
    <col min="22" max="22" width="5.7109375" style="0" hidden="1" customWidth="1"/>
    <col min="23" max="23" width="5.57421875" style="0" hidden="1" customWidth="1"/>
    <col min="24" max="24" width="4.00390625" style="0" hidden="1" customWidth="1"/>
    <col min="25" max="25" width="3.7109375" style="0" hidden="1" customWidth="1"/>
    <col min="26" max="26" width="4.00390625" style="0" hidden="1" customWidth="1"/>
    <col min="27" max="27" width="4.421875" style="0" customWidth="1"/>
    <col min="28" max="28" width="6.8515625" style="0" customWidth="1"/>
  </cols>
  <sheetData>
    <row r="1" spans="1:28" ht="23.25">
      <c r="A1" s="71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</row>
    <row r="2" spans="1:28" ht="18" customHeight="1" thickBot="1">
      <c r="A2" s="74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thickBot="1">
      <c r="A4" s="2"/>
      <c r="B4" s="3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thickBot="1">
      <c r="A5" s="66" t="s">
        <v>21</v>
      </c>
      <c r="B5" s="67"/>
      <c r="C5" s="27"/>
      <c r="D5" s="79" t="s">
        <v>22</v>
      </c>
      <c r="E5" s="80"/>
      <c r="F5" s="80"/>
      <c r="G5" s="81"/>
      <c r="H5" s="81"/>
      <c r="I5" s="82"/>
      <c r="J5" s="77" t="s">
        <v>19</v>
      </c>
      <c r="K5" s="77"/>
      <c r="L5" s="77"/>
      <c r="M5" s="77"/>
      <c r="N5" s="77"/>
      <c r="O5" s="78"/>
      <c r="P5" s="77" t="s">
        <v>20</v>
      </c>
      <c r="Q5" s="77"/>
      <c r="R5" s="77"/>
      <c r="S5" s="77"/>
      <c r="T5" s="77"/>
      <c r="U5" s="78"/>
      <c r="V5" s="85" t="s">
        <v>13</v>
      </c>
      <c r="W5" s="77"/>
      <c r="X5" s="77"/>
      <c r="Y5" s="77"/>
      <c r="Z5" s="78"/>
      <c r="AA5" s="64" t="s">
        <v>4</v>
      </c>
      <c r="AB5" s="64" t="s">
        <v>2</v>
      </c>
    </row>
    <row r="6" spans="1:28" ht="13.5" customHeight="1" thickBot="1">
      <c r="A6" s="68"/>
      <c r="B6" s="69"/>
      <c r="C6" s="31" t="s">
        <v>17</v>
      </c>
      <c r="D6" s="61" t="s">
        <v>5</v>
      </c>
      <c r="E6" s="62"/>
      <c r="F6" s="63"/>
      <c r="G6" s="29" t="s">
        <v>14</v>
      </c>
      <c r="H6" s="29" t="s">
        <v>1</v>
      </c>
      <c r="I6" s="30" t="s">
        <v>0</v>
      </c>
      <c r="J6" s="54" t="s">
        <v>5</v>
      </c>
      <c r="K6" s="55"/>
      <c r="L6" s="56"/>
      <c r="M6" s="23" t="s">
        <v>14</v>
      </c>
      <c r="N6" s="24" t="s">
        <v>1</v>
      </c>
      <c r="O6" s="25" t="s">
        <v>0</v>
      </c>
      <c r="P6" s="54" t="s">
        <v>15</v>
      </c>
      <c r="Q6" s="55"/>
      <c r="R6" s="55"/>
      <c r="S6" s="55"/>
      <c r="T6" s="56"/>
      <c r="U6" s="26" t="s">
        <v>0</v>
      </c>
      <c r="V6" s="54" t="s">
        <v>6</v>
      </c>
      <c r="W6" s="55"/>
      <c r="X6" s="55"/>
      <c r="Y6" s="56"/>
      <c r="Z6" s="26" t="s">
        <v>0</v>
      </c>
      <c r="AA6" s="65"/>
      <c r="AB6" s="65"/>
    </row>
    <row r="7" spans="1:28" ht="18.75" customHeight="1">
      <c r="A7" s="41">
        <v>1</v>
      </c>
      <c r="B7" s="53" t="s">
        <v>29</v>
      </c>
      <c r="C7" s="51" t="s">
        <v>30</v>
      </c>
      <c r="D7" s="35">
        <v>12</v>
      </c>
      <c r="E7" s="36">
        <v>24</v>
      </c>
      <c r="F7" s="36">
        <v>22</v>
      </c>
      <c r="G7" s="36"/>
      <c r="H7" s="36"/>
      <c r="I7" s="37">
        <f aca="true" t="shared" si="0" ref="I7:I20">SUM(D7*5,E7,F7,G7*-7,H7*-10)</f>
        <v>106</v>
      </c>
      <c r="J7" s="35">
        <v>12</v>
      </c>
      <c r="K7" s="36">
        <v>24</v>
      </c>
      <c r="L7" s="36">
        <v>22</v>
      </c>
      <c r="M7" s="36"/>
      <c r="N7" s="36"/>
      <c r="O7" s="37">
        <f aca="true" t="shared" si="1" ref="O7:O20">SUM(J7*5,K7,L7,M7*-7,N7*-10)</f>
        <v>106</v>
      </c>
      <c r="P7" s="35">
        <v>11</v>
      </c>
      <c r="Q7" s="36">
        <v>11</v>
      </c>
      <c r="R7" s="36">
        <v>11</v>
      </c>
      <c r="S7" s="36"/>
      <c r="T7" s="36"/>
      <c r="U7" s="37">
        <f aca="true" t="shared" si="2" ref="U7:U20">SUM(P7*5,Q7,R7,S7*-7,T7*-10)</f>
        <v>77</v>
      </c>
      <c r="V7" s="35"/>
      <c r="W7" s="36"/>
      <c r="X7" s="36"/>
      <c r="Y7" s="36"/>
      <c r="Z7" s="37">
        <f>SUM(V7*5,W7,X7,Y7*-10)</f>
        <v>0</v>
      </c>
      <c r="AA7" s="42">
        <f aca="true" t="shared" si="3" ref="AA7:AA19">F7+L7+R7</f>
        <v>55</v>
      </c>
      <c r="AB7" s="43">
        <f aca="true" t="shared" si="4" ref="AB7:AB19">SUM(I7,O7,U7)</f>
        <v>289</v>
      </c>
    </row>
    <row r="8" spans="1:28" ht="18.75" customHeight="1">
      <c r="A8" s="4">
        <v>2</v>
      </c>
      <c r="B8" s="44" t="s">
        <v>24</v>
      </c>
      <c r="C8" s="51" t="s">
        <v>23</v>
      </c>
      <c r="D8" s="19">
        <v>12</v>
      </c>
      <c r="E8" s="20">
        <v>24</v>
      </c>
      <c r="F8" s="20">
        <v>22</v>
      </c>
      <c r="G8" s="20"/>
      <c r="H8" s="20"/>
      <c r="I8" s="21">
        <f t="shared" si="0"/>
        <v>106</v>
      </c>
      <c r="J8" s="19">
        <v>12</v>
      </c>
      <c r="K8" s="20">
        <v>24</v>
      </c>
      <c r="L8" s="20">
        <v>19</v>
      </c>
      <c r="M8" s="20"/>
      <c r="N8" s="20"/>
      <c r="O8" s="21">
        <f t="shared" si="1"/>
        <v>103</v>
      </c>
      <c r="P8" s="19">
        <v>9</v>
      </c>
      <c r="Q8" s="20">
        <v>9</v>
      </c>
      <c r="R8" s="20">
        <v>8</v>
      </c>
      <c r="S8" s="20"/>
      <c r="T8" s="20"/>
      <c r="U8" s="21">
        <f t="shared" si="2"/>
        <v>62</v>
      </c>
      <c r="V8" s="19"/>
      <c r="W8" s="20"/>
      <c r="X8" s="20"/>
      <c r="Y8" s="20"/>
      <c r="Z8" s="21">
        <f>SUM(V8*5,W8,X8,Y8*-10)</f>
        <v>0</v>
      </c>
      <c r="AA8" s="45">
        <f t="shared" si="3"/>
        <v>49</v>
      </c>
      <c r="AB8" s="46">
        <f t="shared" si="4"/>
        <v>271</v>
      </c>
    </row>
    <row r="9" spans="1:28" ht="18.75" customHeight="1">
      <c r="A9" s="4">
        <v>3</v>
      </c>
      <c r="B9" s="44" t="s">
        <v>42</v>
      </c>
      <c r="C9" s="51" t="s">
        <v>27</v>
      </c>
      <c r="D9" s="19">
        <v>12</v>
      </c>
      <c r="E9" s="20">
        <v>22</v>
      </c>
      <c r="F9" s="20">
        <v>12</v>
      </c>
      <c r="G9" s="20"/>
      <c r="H9" s="20"/>
      <c r="I9" s="21">
        <f t="shared" si="0"/>
        <v>94</v>
      </c>
      <c r="J9" s="19">
        <v>12</v>
      </c>
      <c r="K9" s="20">
        <v>22</v>
      </c>
      <c r="L9" s="20">
        <v>17</v>
      </c>
      <c r="M9" s="20"/>
      <c r="N9" s="20"/>
      <c r="O9" s="21">
        <f t="shared" si="1"/>
        <v>99</v>
      </c>
      <c r="P9" s="19">
        <v>11</v>
      </c>
      <c r="Q9" s="20">
        <v>11</v>
      </c>
      <c r="R9" s="20">
        <v>8</v>
      </c>
      <c r="S9" s="20"/>
      <c r="T9" s="20"/>
      <c r="U9" s="21">
        <f t="shared" si="2"/>
        <v>74</v>
      </c>
      <c r="V9" s="19"/>
      <c r="W9" s="20"/>
      <c r="X9" s="20"/>
      <c r="Y9" s="20"/>
      <c r="Z9" s="21"/>
      <c r="AA9" s="45">
        <f t="shared" si="3"/>
        <v>37</v>
      </c>
      <c r="AB9" s="46">
        <f t="shared" si="4"/>
        <v>267</v>
      </c>
    </row>
    <row r="10" spans="1:28" ht="18.75" customHeight="1">
      <c r="A10" s="4">
        <v>4</v>
      </c>
      <c r="B10" s="44" t="s">
        <v>38</v>
      </c>
      <c r="C10" s="51" t="s">
        <v>41</v>
      </c>
      <c r="D10" s="19">
        <v>12</v>
      </c>
      <c r="E10" s="20">
        <v>23</v>
      </c>
      <c r="F10" s="20">
        <v>18</v>
      </c>
      <c r="G10" s="20"/>
      <c r="H10" s="20"/>
      <c r="I10" s="21">
        <f t="shared" si="0"/>
        <v>101</v>
      </c>
      <c r="J10" s="19">
        <v>12</v>
      </c>
      <c r="K10" s="20">
        <v>24</v>
      </c>
      <c r="L10" s="20">
        <v>16</v>
      </c>
      <c r="M10" s="20"/>
      <c r="N10" s="20"/>
      <c r="O10" s="21">
        <f t="shared" si="1"/>
        <v>100</v>
      </c>
      <c r="P10" s="19">
        <v>10</v>
      </c>
      <c r="Q10" s="20">
        <v>10</v>
      </c>
      <c r="R10" s="20">
        <v>5</v>
      </c>
      <c r="S10" s="20"/>
      <c r="T10" s="20"/>
      <c r="U10" s="21">
        <f t="shared" si="2"/>
        <v>65</v>
      </c>
      <c r="V10" s="19"/>
      <c r="W10" s="20"/>
      <c r="X10" s="20"/>
      <c r="Y10" s="20"/>
      <c r="Z10" s="21"/>
      <c r="AA10" s="45">
        <f t="shared" si="3"/>
        <v>39</v>
      </c>
      <c r="AB10" s="46">
        <f t="shared" si="4"/>
        <v>266</v>
      </c>
    </row>
    <row r="11" spans="1:28" ht="18.75" customHeight="1">
      <c r="A11" s="4">
        <v>5</v>
      </c>
      <c r="B11" s="44" t="s">
        <v>31</v>
      </c>
      <c r="C11" s="51" t="s">
        <v>32</v>
      </c>
      <c r="D11" s="19">
        <v>12</v>
      </c>
      <c r="E11" s="20">
        <v>23</v>
      </c>
      <c r="F11" s="20">
        <v>18</v>
      </c>
      <c r="G11" s="20"/>
      <c r="H11" s="20"/>
      <c r="I11" s="21">
        <f t="shared" si="0"/>
        <v>101</v>
      </c>
      <c r="J11" s="19">
        <v>11</v>
      </c>
      <c r="K11" s="20">
        <v>22</v>
      </c>
      <c r="L11" s="20">
        <v>19</v>
      </c>
      <c r="M11" s="20"/>
      <c r="N11" s="20"/>
      <c r="O11" s="21">
        <f t="shared" si="1"/>
        <v>96</v>
      </c>
      <c r="P11" s="19">
        <v>10</v>
      </c>
      <c r="Q11" s="20">
        <v>10</v>
      </c>
      <c r="R11" s="20">
        <v>8</v>
      </c>
      <c r="S11" s="20"/>
      <c r="T11" s="20"/>
      <c r="U11" s="21">
        <f t="shared" si="2"/>
        <v>68</v>
      </c>
      <c r="V11" s="19"/>
      <c r="W11" s="20"/>
      <c r="X11" s="20"/>
      <c r="Y11" s="20"/>
      <c r="Z11" s="21"/>
      <c r="AA11" s="45">
        <f t="shared" si="3"/>
        <v>45</v>
      </c>
      <c r="AB11" s="46">
        <f t="shared" si="4"/>
        <v>265</v>
      </c>
    </row>
    <row r="12" spans="1:28" s="22" customFormat="1" ht="18.75" customHeight="1">
      <c r="A12" s="4">
        <v>6</v>
      </c>
      <c r="B12" s="44" t="s">
        <v>39</v>
      </c>
      <c r="C12" s="51" t="s">
        <v>43</v>
      </c>
      <c r="D12" s="19">
        <v>12</v>
      </c>
      <c r="E12" s="20">
        <v>22</v>
      </c>
      <c r="F12" s="20">
        <v>19</v>
      </c>
      <c r="G12" s="20"/>
      <c r="H12" s="20"/>
      <c r="I12" s="21">
        <f t="shared" si="0"/>
        <v>101</v>
      </c>
      <c r="J12" s="19">
        <v>12</v>
      </c>
      <c r="K12" s="20">
        <v>23</v>
      </c>
      <c r="L12" s="20">
        <v>19</v>
      </c>
      <c r="M12" s="20"/>
      <c r="N12" s="20"/>
      <c r="O12" s="21">
        <f t="shared" si="1"/>
        <v>102</v>
      </c>
      <c r="P12" s="19">
        <v>9</v>
      </c>
      <c r="Q12" s="20">
        <v>9</v>
      </c>
      <c r="R12" s="20">
        <v>6</v>
      </c>
      <c r="S12" s="20"/>
      <c r="T12" s="20">
        <v>1</v>
      </c>
      <c r="U12" s="21">
        <f t="shared" si="2"/>
        <v>50</v>
      </c>
      <c r="V12" s="19"/>
      <c r="W12" s="20"/>
      <c r="X12" s="20"/>
      <c r="Y12" s="20"/>
      <c r="Z12" s="21">
        <f>SUM(V12*5,W12,X12,Y12*-10)</f>
        <v>0</v>
      </c>
      <c r="AA12" s="45">
        <f t="shared" si="3"/>
        <v>44</v>
      </c>
      <c r="AB12" s="46">
        <f t="shared" si="4"/>
        <v>253</v>
      </c>
    </row>
    <row r="13" spans="1:29" s="22" customFormat="1" ht="18.75" customHeight="1">
      <c r="A13" s="4">
        <v>7</v>
      </c>
      <c r="B13" s="44" t="s">
        <v>33</v>
      </c>
      <c r="C13" s="51" t="s">
        <v>34</v>
      </c>
      <c r="D13" s="19">
        <v>12</v>
      </c>
      <c r="E13" s="20">
        <v>22</v>
      </c>
      <c r="F13" s="20">
        <v>11</v>
      </c>
      <c r="G13" s="20"/>
      <c r="H13" s="20"/>
      <c r="I13" s="21">
        <f t="shared" si="0"/>
        <v>93</v>
      </c>
      <c r="J13" s="19">
        <v>12</v>
      </c>
      <c r="K13" s="20">
        <v>21</v>
      </c>
      <c r="L13" s="20">
        <v>13</v>
      </c>
      <c r="M13" s="20"/>
      <c r="N13" s="20"/>
      <c r="O13" s="21">
        <f t="shared" si="1"/>
        <v>94</v>
      </c>
      <c r="P13" s="19">
        <v>10</v>
      </c>
      <c r="Q13" s="20">
        <v>11</v>
      </c>
      <c r="R13" s="20">
        <v>5</v>
      </c>
      <c r="S13" s="20"/>
      <c r="T13" s="20"/>
      <c r="U13" s="21">
        <f t="shared" si="2"/>
        <v>66</v>
      </c>
      <c r="V13" s="19"/>
      <c r="W13" s="20"/>
      <c r="X13" s="20"/>
      <c r="Y13" s="20"/>
      <c r="Z13" s="21"/>
      <c r="AA13" s="45">
        <f t="shared" si="3"/>
        <v>29</v>
      </c>
      <c r="AB13" s="46">
        <f t="shared" si="4"/>
        <v>253</v>
      </c>
      <c r="AC13"/>
    </row>
    <row r="14" spans="1:29" s="22" customFormat="1" ht="18.75" customHeight="1">
      <c r="A14" s="4">
        <v>8</v>
      </c>
      <c r="B14" s="44" t="s">
        <v>40</v>
      </c>
      <c r="C14" s="51" t="s">
        <v>44</v>
      </c>
      <c r="D14" s="19">
        <v>10</v>
      </c>
      <c r="E14" s="20">
        <v>18</v>
      </c>
      <c r="F14" s="20">
        <v>13</v>
      </c>
      <c r="G14" s="20"/>
      <c r="H14" s="20"/>
      <c r="I14" s="21">
        <f t="shared" si="0"/>
        <v>81</v>
      </c>
      <c r="J14" s="19">
        <v>12</v>
      </c>
      <c r="K14" s="20">
        <v>24</v>
      </c>
      <c r="L14" s="20">
        <v>23</v>
      </c>
      <c r="M14" s="20"/>
      <c r="N14" s="20"/>
      <c r="O14" s="21">
        <f t="shared" si="1"/>
        <v>107</v>
      </c>
      <c r="P14" s="19">
        <v>11</v>
      </c>
      <c r="Q14" s="20">
        <v>11</v>
      </c>
      <c r="R14" s="20">
        <v>6</v>
      </c>
      <c r="S14" s="20"/>
      <c r="T14" s="20">
        <v>1</v>
      </c>
      <c r="U14" s="21">
        <f t="shared" si="2"/>
        <v>62</v>
      </c>
      <c r="V14" s="19"/>
      <c r="W14" s="20"/>
      <c r="X14" s="20"/>
      <c r="Y14" s="20"/>
      <c r="Z14" s="21">
        <f>SUM(V14*5,W14,X14,Y14*-10)</f>
        <v>0</v>
      </c>
      <c r="AA14" s="45">
        <f t="shared" si="3"/>
        <v>42</v>
      </c>
      <c r="AB14" s="46">
        <f t="shared" si="4"/>
        <v>250</v>
      </c>
      <c r="AC14" t="s">
        <v>35</v>
      </c>
    </row>
    <row r="15" spans="1:28" s="22" customFormat="1" ht="18.75" customHeight="1">
      <c r="A15" s="4">
        <v>9</v>
      </c>
      <c r="B15" s="44" t="s">
        <v>26</v>
      </c>
      <c r="C15" s="51" t="s">
        <v>27</v>
      </c>
      <c r="D15" s="19">
        <v>11</v>
      </c>
      <c r="E15" s="20">
        <v>19</v>
      </c>
      <c r="F15" s="20">
        <v>11</v>
      </c>
      <c r="G15" s="20"/>
      <c r="H15" s="20"/>
      <c r="I15" s="21">
        <f t="shared" si="0"/>
        <v>85</v>
      </c>
      <c r="J15" s="19">
        <v>12</v>
      </c>
      <c r="K15" s="20">
        <v>22</v>
      </c>
      <c r="L15" s="20">
        <v>15</v>
      </c>
      <c r="M15" s="20"/>
      <c r="N15" s="20"/>
      <c r="O15" s="21">
        <f t="shared" si="1"/>
        <v>97</v>
      </c>
      <c r="P15" s="19">
        <v>10</v>
      </c>
      <c r="Q15" s="20">
        <v>10</v>
      </c>
      <c r="R15" s="20">
        <v>7</v>
      </c>
      <c r="S15" s="20"/>
      <c r="T15" s="20"/>
      <c r="U15" s="21">
        <f t="shared" si="2"/>
        <v>67</v>
      </c>
      <c r="V15" s="19"/>
      <c r="W15" s="20"/>
      <c r="X15" s="20"/>
      <c r="Y15" s="20"/>
      <c r="Z15" s="21">
        <f>SUM(V15*5,W15,X15,Y15*-10)</f>
        <v>0</v>
      </c>
      <c r="AA15" s="45">
        <f t="shared" si="3"/>
        <v>33</v>
      </c>
      <c r="AB15" s="46">
        <f t="shared" si="4"/>
        <v>249</v>
      </c>
    </row>
    <row r="16" spans="1:29" s="22" customFormat="1" ht="18.75" customHeight="1">
      <c r="A16" s="4">
        <v>10</v>
      </c>
      <c r="B16" s="44" t="s">
        <v>28</v>
      </c>
      <c r="C16" s="51" t="s">
        <v>27</v>
      </c>
      <c r="D16" s="19">
        <v>9</v>
      </c>
      <c r="E16" s="20">
        <v>15</v>
      </c>
      <c r="F16" s="20">
        <v>8</v>
      </c>
      <c r="G16" s="20"/>
      <c r="H16" s="20"/>
      <c r="I16" s="21">
        <f t="shared" si="0"/>
        <v>68</v>
      </c>
      <c r="J16" s="19">
        <v>10</v>
      </c>
      <c r="K16" s="20">
        <v>16</v>
      </c>
      <c r="L16" s="20">
        <v>3</v>
      </c>
      <c r="M16" s="20"/>
      <c r="N16" s="20"/>
      <c r="O16" s="21">
        <f t="shared" si="1"/>
        <v>69</v>
      </c>
      <c r="P16" s="19">
        <v>9</v>
      </c>
      <c r="Q16" s="20">
        <v>9</v>
      </c>
      <c r="R16" s="20">
        <v>1</v>
      </c>
      <c r="S16" s="20"/>
      <c r="T16" s="20">
        <v>1</v>
      </c>
      <c r="U16" s="21">
        <f t="shared" si="2"/>
        <v>45</v>
      </c>
      <c r="V16" s="19"/>
      <c r="W16" s="20"/>
      <c r="X16" s="20"/>
      <c r="Y16" s="20"/>
      <c r="Z16" s="21"/>
      <c r="AA16" s="45">
        <f t="shared" si="3"/>
        <v>12</v>
      </c>
      <c r="AB16" s="46">
        <f t="shared" si="4"/>
        <v>182</v>
      </c>
      <c r="AC16"/>
    </row>
    <row r="17" spans="1:28" ht="18.75" customHeight="1">
      <c r="A17" s="4">
        <v>11</v>
      </c>
      <c r="B17" s="44"/>
      <c r="C17" s="51"/>
      <c r="D17" s="19"/>
      <c r="E17" s="20"/>
      <c r="F17" s="20"/>
      <c r="G17" s="20"/>
      <c r="H17" s="20"/>
      <c r="I17" s="21">
        <f t="shared" si="0"/>
        <v>0</v>
      </c>
      <c r="J17" s="19"/>
      <c r="K17" s="20"/>
      <c r="L17" s="20"/>
      <c r="M17" s="20"/>
      <c r="N17" s="20"/>
      <c r="O17" s="21">
        <f t="shared" si="1"/>
        <v>0</v>
      </c>
      <c r="P17" s="19"/>
      <c r="Q17" s="20"/>
      <c r="R17" s="20"/>
      <c r="S17" s="20"/>
      <c r="T17" s="20"/>
      <c r="U17" s="21">
        <f t="shared" si="2"/>
        <v>0</v>
      </c>
      <c r="V17" s="19"/>
      <c r="W17" s="20"/>
      <c r="X17" s="20"/>
      <c r="Y17" s="20"/>
      <c r="Z17" s="21"/>
      <c r="AA17" s="45">
        <f t="shared" si="3"/>
        <v>0</v>
      </c>
      <c r="AB17" s="46">
        <f t="shared" si="4"/>
        <v>0</v>
      </c>
    </row>
    <row r="18" spans="1:28" ht="18.75" customHeight="1">
      <c r="A18" s="4">
        <v>12</v>
      </c>
      <c r="B18" s="44"/>
      <c r="C18" s="51"/>
      <c r="D18" s="19"/>
      <c r="E18" s="20"/>
      <c r="F18" s="20"/>
      <c r="G18" s="20"/>
      <c r="H18" s="20"/>
      <c r="I18" s="21">
        <f t="shared" si="0"/>
        <v>0</v>
      </c>
      <c r="J18" s="19"/>
      <c r="K18" s="20"/>
      <c r="L18" s="20"/>
      <c r="M18" s="20"/>
      <c r="N18" s="20"/>
      <c r="O18" s="21">
        <f t="shared" si="1"/>
        <v>0</v>
      </c>
      <c r="P18" s="19"/>
      <c r="Q18" s="20"/>
      <c r="R18" s="20"/>
      <c r="S18" s="20"/>
      <c r="T18" s="20"/>
      <c r="U18" s="21">
        <f t="shared" si="2"/>
        <v>0</v>
      </c>
      <c r="V18" s="19"/>
      <c r="W18" s="20"/>
      <c r="X18" s="20"/>
      <c r="Y18" s="20"/>
      <c r="Z18" s="21"/>
      <c r="AA18" s="45">
        <f t="shared" si="3"/>
        <v>0</v>
      </c>
      <c r="AB18" s="46">
        <f t="shared" si="4"/>
        <v>0</v>
      </c>
    </row>
    <row r="19" spans="1:28" s="22" customFormat="1" ht="18.75" customHeight="1" thickBot="1">
      <c r="A19" s="4">
        <v>13</v>
      </c>
      <c r="B19" s="47"/>
      <c r="C19" s="51"/>
      <c r="D19" s="48"/>
      <c r="E19" s="49"/>
      <c r="F19" s="49"/>
      <c r="G19" s="49"/>
      <c r="H19" s="49"/>
      <c r="I19" s="21">
        <f t="shared" si="0"/>
        <v>0</v>
      </c>
      <c r="J19" s="19"/>
      <c r="K19" s="20"/>
      <c r="L19" s="20"/>
      <c r="M19" s="20"/>
      <c r="N19" s="20"/>
      <c r="O19" s="21">
        <f t="shared" si="1"/>
        <v>0</v>
      </c>
      <c r="P19" s="19"/>
      <c r="Q19" s="20"/>
      <c r="R19" s="20"/>
      <c r="S19" s="20"/>
      <c r="T19" s="20"/>
      <c r="U19" s="21">
        <f t="shared" si="2"/>
        <v>0</v>
      </c>
      <c r="V19" s="19"/>
      <c r="W19" s="20"/>
      <c r="X19" s="20"/>
      <c r="Y19" s="20"/>
      <c r="Z19" s="21"/>
      <c r="AA19" s="45">
        <f t="shared" si="3"/>
        <v>0</v>
      </c>
      <c r="AB19" s="46">
        <f t="shared" si="4"/>
        <v>0</v>
      </c>
    </row>
    <row r="20" spans="1:28" s="22" customFormat="1" ht="13.5" customHeight="1" thickBot="1">
      <c r="A20" s="83" t="s">
        <v>3</v>
      </c>
      <c r="B20" s="84"/>
      <c r="C20" s="28"/>
      <c r="D20" s="38">
        <v>12</v>
      </c>
      <c r="E20" s="14">
        <v>25</v>
      </c>
      <c r="F20" s="14">
        <f>E20</f>
        <v>25</v>
      </c>
      <c r="G20" s="14"/>
      <c r="H20" s="39"/>
      <c r="I20" s="40">
        <f t="shared" si="0"/>
        <v>110</v>
      </c>
      <c r="J20" s="38">
        <v>12</v>
      </c>
      <c r="K20" s="14">
        <v>25</v>
      </c>
      <c r="L20" s="14">
        <f>K20</f>
        <v>25</v>
      </c>
      <c r="M20" s="14"/>
      <c r="N20" s="50"/>
      <c r="O20" s="40">
        <f t="shared" si="1"/>
        <v>110</v>
      </c>
      <c r="P20" s="38">
        <v>11</v>
      </c>
      <c r="Q20" s="14">
        <v>12</v>
      </c>
      <c r="R20" s="14">
        <f>Q20</f>
        <v>12</v>
      </c>
      <c r="S20" s="14"/>
      <c r="T20" s="50"/>
      <c r="U20" s="40">
        <f t="shared" si="2"/>
        <v>79</v>
      </c>
      <c r="V20" s="1">
        <v>0</v>
      </c>
      <c r="W20" s="14">
        <v>0</v>
      </c>
      <c r="X20" s="18">
        <f>W20</f>
        <v>0</v>
      </c>
      <c r="Y20" s="15"/>
      <c r="Z20" s="17">
        <f>SUM(V20*5+W20*2)</f>
        <v>0</v>
      </c>
      <c r="AA20" s="16"/>
      <c r="AB20" s="13">
        <f>SUM(I20,O20)</f>
        <v>220</v>
      </c>
    </row>
    <row r="21" spans="1:28" s="22" customFormat="1" ht="18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66.75" customHeight="1">
      <c r="A22" s="2"/>
      <c r="B22" s="59" t="s">
        <v>16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3"/>
    </row>
    <row r="23" spans="1:28" ht="27.75" customHeight="1">
      <c r="A23" s="57" t="s">
        <v>50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6" ht="12.75">
      <c r="A26" s="22" t="s">
        <v>7</v>
      </c>
    </row>
    <row r="27" spans="1:3" ht="12.75">
      <c r="A27" s="34" t="s">
        <v>46</v>
      </c>
      <c r="B27" s="12" t="s">
        <v>45</v>
      </c>
      <c r="C27" s="12"/>
    </row>
    <row r="28" spans="1:3" ht="12.75">
      <c r="A28" s="34" t="s">
        <v>25</v>
      </c>
      <c r="B28" s="12" t="s">
        <v>47</v>
      </c>
      <c r="C28" s="12"/>
    </row>
    <row r="29" spans="1:3" ht="12.75">
      <c r="A29" s="32" t="s">
        <v>48</v>
      </c>
      <c r="B29" s="12" t="s">
        <v>49</v>
      </c>
      <c r="C29" s="12"/>
    </row>
    <row r="32" ht="12.75">
      <c r="A32" s="52" t="s">
        <v>8</v>
      </c>
    </row>
    <row r="33" ht="12.75">
      <c r="B33" t="s">
        <v>18</v>
      </c>
    </row>
    <row r="34" ht="12.75">
      <c r="B34" t="s">
        <v>12</v>
      </c>
    </row>
    <row r="35" ht="12.75">
      <c r="B35" t="s">
        <v>9</v>
      </c>
    </row>
    <row r="36" ht="12.75">
      <c r="B36" t="s">
        <v>10</v>
      </c>
    </row>
    <row r="37" ht="12.75">
      <c r="B37" t="s">
        <v>11</v>
      </c>
    </row>
  </sheetData>
  <sheetProtection/>
  <mergeCells count="17">
    <mergeCell ref="A24:AB24"/>
    <mergeCell ref="A1:AB1"/>
    <mergeCell ref="A2:AB2"/>
    <mergeCell ref="AB5:AB6"/>
    <mergeCell ref="J5:O5"/>
    <mergeCell ref="D5:I5"/>
    <mergeCell ref="A20:B20"/>
    <mergeCell ref="V6:Y6"/>
    <mergeCell ref="V5:Z5"/>
    <mergeCell ref="P5:U5"/>
    <mergeCell ref="P6:T6"/>
    <mergeCell ref="A23:AB23"/>
    <mergeCell ref="B22:AA22"/>
    <mergeCell ref="D6:F6"/>
    <mergeCell ref="AA5:AA6"/>
    <mergeCell ref="J6:L6"/>
    <mergeCell ref="A5:B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84" r:id="rId2"/>
  <headerFooter alignWithMargins="0">
    <oddFooter>&amp;C&amp;1#&amp;"Arial"&amp;10&amp;K000000General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5" bestFit="1" customWidth="1"/>
    <col min="3" max="3" width="6.421875" style="5" bestFit="1" customWidth="1"/>
    <col min="4" max="4" width="5.8515625" style="5" bestFit="1" customWidth="1"/>
    <col min="5" max="5" width="5.57421875" style="5" bestFit="1" customWidth="1"/>
    <col min="6" max="6" width="4.57421875" style="9" bestFit="1" customWidth="1"/>
    <col min="7" max="7" width="6.57421875" style="5" bestFit="1" customWidth="1"/>
  </cols>
  <sheetData>
    <row r="1" spans="1:7" ht="12.75">
      <c r="A1" s="6"/>
      <c r="B1" s="7"/>
      <c r="C1" s="10"/>
      <c r="D1" s="7"/>
      <c r="E1" s="7"/>
      <c r="F1" s="8"/>
      <c r="G1" s="7"/>
    </row>
    <row r="2" spans="1:7" ht="12.75">
      <c r="A2" s="12"/>
      <c r="C2" s="11"/>
      <c r="E2" s="9"/>
      <c r="G2" s="9"/>
    </row>
    <row r="3" spans="1:7" ht="12.75">
      <c r="A3" s="12"/>
      <c r="C3" s="11"/>
      <c r="E3" s="9"/>
      <c r="G3" s="9"/>
    </row>
    <row r="4" spans="1:7" ht="12.75">
      <c r="A4" s="12"/>
      <c r="C4" s="11"/>
      <c r="E4" s="9"/>
      <c r="G4" s="9"/>
    </row>
    <row r="5" spans="1:7" ht="12.75">
      <c r="A5" s="12"/>
      <c r="C5" s="11"/>
      <c r="E5" s="9"/>
      <c r="G5" s="9"/>
    </row>
    <row r="6" spans="1:7" ht="12.75">
      <c r="A6" s="12"/>
      <c r="C6" s="11"/>
      <c r="E6" s="9"/>
      <c r="G6" s="9"/>
    </row>
    <row r="7" spans="1:7" ht="12.75">
      <c r="A7" s="12"/>
      <c r="C7" s="11"/>
      <c r="E7" s="9"/>
      <c r="G7" s="9"/>
    </row>
    <row r="8" spans="1:7" ht="12.75">
      <c r="A8" s="12"/>
      <c r="C8" s="11"/>
      <c r="E8" s="9"/>
      <c r="G8" s="9"/>
    </row>
    <row r="9" spans="1:7" ht="12.75">
      <c r="A9" s="12"/>
      <c r="C9" s="11"/>
      <c r="E9" s="9"/>
      <c r="G9" s="9"/>
    </row>
    <row r="10" spans="1:7" ht="12.75">
      <c r="A10" s="12"/>
      <c r="C10" s="11"/>
      <c r="E10" s="9"/>
      <c r="G10" s="9"/>
    </row>
    <row r="11" spans="1:7" ht="12.75">
      <c r="A11" s="12"/>
      <c r="C11" s="11"/>
      <c r="E11" s="9"/>
      <c r="G11" s="9"/>
    </row>
    <row r="12" spans="1:7" ht="12.75">
      <c r="A12" s="12"/>
      <c r="C12" s="11"/>
      <c r="E12" s="9"/>
      <c r="G12" s="9"/>
    </row>
    <row r="13" spans="1:7" ht="12.75">
      <c r="A13" s="12"/>
      <c r="C13" s="11"/>
      <c r="E13" s="9"/>
      <c r="G13" s="9"/>
    </row>
    <row r="14" spans="1:7" ht="12.75">
      <c r="A14" s="12"/>
      <c r="C14" s="11"/>
      <c r="E14" s="9"/>
      <c r="G14" s="9"/>
    </row>
    <row r="15" spans="1:7" ht="12.75">
      <c r="A15" s="12"/>
      <c r="C15" s="11"/>
      <c r="E15" s="9"/>
      <c r="G15" s="9"/>
    </row>
    <row r="16" spans="3:7" ht="12.75">
      <c r="C16" s="11"/>
      <c r="E16" s="9"/>
      <c r="G16" s="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&amp;C&amp;1#&amp;"Arial"&amp;10&amp;K000000General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 Roeneid</cp:lastModifiedBy>
  <cp:lastPrinted>2007-08-22T06:02:25Z</cp:lastPrinted>
  <dcterms:created xsi:type="dcterms:W3CDTF">2005-02-19T23:37:23Z</dcterms:created>
  <dcterms:modified xsi:type="dcterms:W3CDTF">2019-11-30T15:10:12Z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