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<sst xmlns="http://schemas.openxmlformats.org/spreadsheetml/2006/main" count="76" uniqueCount="56">
  <si>
    <t>Sum</t>
  </si>
  <si>
    <t>TOT</t>
  </si>
  <si>
    <t>Øvelse 1</t>
  </si>
  <si>
    <t>Øvelse 2</t>
  </si>
  <si>
    <t>Øvelse 3</t>
  </si>
  <si>
    <t>Beskrivelse av skyteøvelser:</t>
  </si>
  <si>
    <t>Øvelse 4</t>
  </si>
  <si>
    <t>Tid 1</t>
  </si>
  <si>
    <t>Tid 2</t>
  </si>
  <si>
    <t>Øvelse 5</t>
  </si>
  <si>
    <t>NROF-avd/Forsvarsgren/-avd</t>
  </si>
  <si>
    <t>NROF Kongsberg/HV-03</t>
  </si>
  <si>
    <t>Sjt Jon A Z Andersen</t>
  </si>
  <si>
    <t>NROF Kongsberg</t>
  </si>
  <si>
    <t>Tid</t>
  </si>
  <si>
    <t>Tillegg</t>
  </si>
  <si>
    <t>Skytteren med lavest totaltid vinner</t>
  </si>
  <si>
    <t>NROF Kongsberg/(HV)</t>
  </si>
  <si>
    <t>NROF Kongsberg/HV-01</t>
  </si>
  <si>
    <t>Hver skive skal treffes med 2 skudd</t>
  </si>
  <si>
    <t>NS gir 10 sekunder tillegg</t>
  </si>
  <si>
    <t>Prosedyrefeil gir 10 sekunder tillegg</t>
  </si>
  <si>
    <t xml:space="preserve">Bom gir 5 sekunder tillegg </t>
  </si>
  <si>
    <t>Rangering</t>
  </si>
  <si>
    <t>Thomas Tiller</t>
  </si>
  <si>
    <t>Lt Rune Poortman</t>
  </si>
  <si>
    <t>Rangering totalt</t>
  </si>
  <si>
    <t>Rangerings-poeng</t>
  </si>
  <si>
    <t>Rune Poortman</t>
  </si>
  <si>
    <t>Yttersone gir 3 sekunder tillegg</t>
  </si>
  <si>
    <t>Kapt Jan Stensvold</t>
  </si>
  <si>
    <t>NROF Kongsberg/FSA</t>
  </si>
  <si>
    <t>Lt Jo Even Bjerknes</t>
  </si>
  <si>
    <t>Sjt Hans Martin Ørebech</t>
  </si>
  <si>
    <t>9mm</t>
  </si>
  <si>
    <t>NROF Kongsberg - Stevne Rifle og Pistol</t>
  </si>
  <si>
    <t>Kapt Anders Hustoft</t>
  </si>
  <si>
    <t>NROF Kongsberg/HV-02</t>
  </si>
  <si>
    <t>Lt Johan Røneid</t>
  </si>
  <si>
    <t>Sjt Peter Holst</t>
  </si>
  <si>
    <t>NROF Kongsberg/(Luftforsvaret)</t>
  </si>
  <si>
    <t>Erik Gjerstad</t>
  </si>
  <si>
    <t>Øv 1-4:</t>
  </si>
  <si>
    <t xml:space="preserve">2x5 skudd rifle skytes fra 28m, framsprang til ca 10 meter, 2x6 skudd pistol, 11 skiver skal treffes med 2 treff I hver, </t>
  </si>
  <si>
    <t>Alle øvelsene hadde samme antall skiver, men ulikt skiveoppsett.</t>
  </si>
  <si>
    <t>Vi rakk dessverre kun å skyte 3 av øvelsene pr. mann</t>
  </si>
  <si>
    <t>Heistadmoen, 30.04.2018</t>
  </si>
  <si>
    <t>Lt Geir Larsen</t>
  </si>
  <si>
    <t>Fenr Mats Nordberg</t>
  </si>
  <si>
    <t>Fenr Willy Alfsen</t>
  </si>
  <si>
    <t>Lt Tom Harris Nilsen</t>
  </si>
  <si>
    <t>SjtMaj Morten Fosland</t>
  </si>
  <si>
    <t>NROF Kongsberg/Hæren (Brig N)</t>
  </si>
  <si>
    <t>Gren Christoffer Ørmen</t>
  </si>
  <si>
    <t>NROF Kongsberg/(Hæren)</t>
  </si>
  <si>
    <t>Navn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</si>
</sst>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&quot;kr&quot;\ * #,##0.00_-;\-&quot;kr&quot;\ * #,##0.00_-;_-&quot;kr&quot;\ 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0000"/>
    <numFmt numFmtId="187" formatCode="_(* #,##0.0_);_(* \(#,##0.0\);_(* &quot;-&quot;??_);_(@_)"/>
    <numFmt numFmtId="188" formatCode="_(* #,##0_);_(* \(#,##0\);_(* &quot;-&quot;??_);_(@_)"/>
    <numFmt numFmtId="189" formatCode="0.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Segoe Print"/>
      <family val="0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2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3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0" fillId="32" borderId="0" xfId="0" applyFill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185" fontId="0" fillId="0" borderId="13" xfId="42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185" fontId="0" fillId="0" borderId="17" xfId="42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1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8" fillId="0" borderId="23" xfId="0" applyFont="1" applyBorder="1" applyAlignment="1">
      <alignment horizontal="center" vertical="center"/>
    </xf>
    <xf numFmtId="2" fontId="0" fillId="0" borderId="13" xfId="42" applyNumberFormat="1" applyFont="1" applyBorder="1" applyAlignment="1">
      <alignment horizontal="center" vertical="center"/>
    </xf>
    <xf numFmtId="185" fontId="16" fillId="34" borderId="24" xfId="42" applyFont="1" applyFill="1" applyBorder="1" applyAlignment="1">
      <alignment horizontal="center" vertical="center"/>
    </xf>
    <xf numFmtId="185" fontId="16" fillId="34" borderId="25" xfId="42" applyFont="1" applyFill="1" applyBorder="1" applyAlignment="1">
      <alignment horizontal="center" vertical="center"/>
    </xf>
    <xf numFmtId="185" fontId="17" fillId="33" borderId="24" xfId="42" applyFont="1" applyFill="1" applyBorder="1" applyAlignment="1">
      <alignment horizontal="center" vertical="center"/>
    </xf>
    <xf numFmtId="185" fontId="17" fillId="33" borderId="25" xfId="42" applyFont="1" applyFill="1" applyBorder="1" applyAlignment="1">
      <alignment horizontal="center" vertical="center"/>
    </xf>
    <xf numFmtId="185" fontId="0" fillId="0" borderId="26" xfId="42" applyFont="1" applyBorder="1" applyAlignment="1">
      <alignment horizontal="center" vertical="center"/>
    </xf>
    <xf numFmtId="185" fontId="0" fillId="0" borderId="17" xfId="42" applyFont="1" applyBorder="1" applyAlignment="1">
      <alignment horizontal="center"/>
    </xf>
    <xf numFmtId="2" fontId="0" fillId="0" borderId="27" xfId="42" applyNumberFormat="1" applyFont="1" applyBorder="1" applyAlignment="1">
      <alignment horizontal="center" vertical="center"/>
    </xf>
    <xf numFmtId="2" fontId="0" fillId="0" borderId="13" xfId="42" applyNumberFormat="1" applyFont="1" applyBorder="1" applyAlignment="1">
      <alignment horizontal="center"/>
    </xf>
    <xf numFmtId="185" fontId="0" fillId="0" borderId="27" xfId="42" applyFont="1" applyBorder="1" applyAlignment="1">
      <alignment horizontal="center" vertical="center"/>
    </xf>
    <xf numFmtId="185" fontId="0" fillId="0" borderId="13" xfId="42" applyFont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2" xfId="0" applyFont="1" applyBorder="1" applyAlignment="1">
      <alignment vertical="center"/>
    </xf>
    <xf numFmtId="0" fontId="7" fillId="33" borderId="28" xfId="0" applyFont="1" applyFill="1" applyBorder="1" applyAlignment="1">
      <alignment horizontal="center"/>
    </xf>
    <xf numFmtId="185" fontId="0" fillId="0" borderId="29" xfId="42" applyFont="1" applyBorder="1" applyAlignment="1">
      <alignment horizontal="center" vertical="center"/>
    </xf>
    <xf numFmtId="185" fontId="16" fillId="34" borderId="30" xfId="42" applyFont="1" applyFill="1" applyBorder="1" applyAlignment="1">
      <alignment horizontal="center" vertical="center"/>
    </xf>
    <xf numFmtId="185" fontId="0" fillId="0" borderId="31" xfId="42" applyFont="1" applyBorder="1" applyAlignment="1">
      <alignment horizontal="center" vertical="center"/>
    </xf>
    <xf numFmtId="185" fontId="16" fillId="34" borderId="32" xfId="42" applyFont="1" applyFill="1" applyBorder="1" applyAlignment="1">
      <alignment horizontal="center" vertical="center"/>
    </xf>
    <xf numFmtId="185" fontId="0" fillId="0" borderId="31" xfId="42" applyFont="1" applyBorder="1" applyAlignment="1">
      <alignment horizontal="center"/>
    </xf>
    <xf numFmtId="185" fontId="0" fillId="0" borderId="33" xfId="42" applyFont="1" applyBorder="1" applyAlignment="1">
      <alignment horizontal="center" vertical="center"/>
    </xf>
    <xf numFmtId="185" fontId="16" fillId="34" borderId="34" xfId="42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185" fontId="17" fillId="33" borderId="39" xfId="42" applyFont="1" applyFill="1" applyBorder="1" applyAlignment="1">
      <alignment horizontal="center" vertical="center"/>
    </xf>
    <xf numFmtId="185" fontId="17" fillId="33" borderId="28" xfId="42" applyFont="1" applyFill="1" applyBorder="1" applyAlignment="1">
      <alignment horizontal="center" vertical="center"/>
    </xf>
    <xf numFmtId="185" fontId="17" fillId="33" borderId="15" xfId="42" applyFont="1" applyFill="1" applyBorder="1" applyAlignment="1">
      <alignment horizontal="center" vertical="center"/>
    </xf>
    <xf numFmtId="185" fontId="17" fillId="33" borderId="40" xfId="42" applyFont="1" applyFill="1" applyBorder="1" applyAlignment="1">
      <alignment horizontal="centerContinuous" vertical="center"/>
    </xf>
    <xf numFmtId="185" fontId="17" fillId="33" borderId="41" xfId="42" applyFont="1" applyFill="1" applyBorder="1" applyAlignment="1">
      <alignment horizontal="centerContinuous" vertical="center"/>
    </xf>
    <xf numFmtId="185" fontId="17" fillId="33" borderId="0" xfId="42" applyFont="1" applyFill="1" applyAlignment="1">
      <alignment horizontal="centerContinuous" vertical="center"/>
    </xf>
    <xf numFmtId="185" fontId="17" fillId="33" borderId="42" xfId="42" applyFont="1" applyFill="1" applyBorder="1" applyAlignment="1">
      <alignment horizontal="centerContinuous" vertical="center"/>
    </xf>
    <xf numFmtId="185" fontId="19" fillId="33" borderId="43" xfId="42" applyFont="1" applyFill="1" applyBorder="1" applyAlignment="1">
      <alignment horizontal="centerContinuous" vertical="center"/>
    </xf>
    <xf numFmtId="188" fontId="16" fillId="34" borderId="44" xfId="42" applyNumberFormat="1" applyFont="1" applyFill="1" applyBorder="1" applyAlignment="1">
      <alignment horizontal="center" vertical="center"/>
    </xf>
    <xf numFmtId="188" fontId="16" fillId="34" borderId="45" xfId="42" applyNumberFormat="1" applyFont="1" applyFill="1" applyBorder="1" applyAlignment="1">
      <alignment horizontal="center" vertical="center"/>
    </xf>
    <xf numFmtId="188" fontId="16" fillId="34" borderId="46" xfId="42" applyNumberFormat="1" applyFont="1" applyFill="1" applyBorder="1" applyAlignment="1">
      <alignment horizontal="center" vertical="center"/>
    </xf>
    <xf numFmtId="1" fontId="0" fillId="0" borderId="30" xfId="42" applyNumberFormat="1" applyFont="1" applyBorder="1" applyAlignment="1">
      <alignment horizontal="center" vertical="center"/>
    </xf>
    <xf numFmtId="1" fontId="0" fillId="0" borderId="32" xfId="42" applyNumberFormat="1" applyFont="1" applyBorder="1" applyAlignment="1">
      <alignment horizontal="center" vertical="center"/>
    </xf>
    <xf numFmtId="1" fontId="0" fillId="0" borderId="32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 vertical="center"/>
    </xf>
    <xf numFmtId="188" fontId="17" fillId="33" borderId="24" xfId="42" applyNumberFormat="1" applyFont="1" applyFill="1" applyBorder="1" applyAlignment="1">
      <alignment horizontal="center" vertical="center"/>
    </xf>
    <xf numFmtId="188" fontId="17" fillId="35" borderId="24" xfId="42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188" fontId="16" fillId="34" borderId="45" xfId="42" applyNumberFormat="1" applyFont="1" applyFill="1" applyBorder="1" applyAlignment="1">
      <alignment vertical="center"/>
    </xf>
    <xf numFmtId="0" fontId="6" fillId="33" borderId="48" xfId="0" applyFont="1" applyFill="1" applyBorder="1" applyAlignment="1">
      <alignment horizontal="center"/>
    </xf>
    <xf numFmtId="185" fontId="17" fillId="36" borderId="24" xfId="42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185" fontId="20" fillId="33" borderId="49" xfId="42" applyFont="1" applyFill="1" applyBorder="1" applyAlignment="1">
      <alignment horizontal="centerContinuous" vertical="center"/>
    </xf>
    <xf numFmtId="188" fontId="16" fillId="34" borderId="20" xfId="42" applyNumberFormat="1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11" fillId="33" borderId="5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0</xdr:row>
      <xdr:rowOff>0</xdr:rowOff>
    </xdr:from>
    <xdr:to>
      <xdr:col>22</xdr:col>
      <xdr:colOff>581025</xdr:colOff>
      <xdr:row>2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133350</xdr:colOff>
      <xdr:row>2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33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11.421875" defaultRowHeight="12.75"/>
  <cols>
    <col min="1" max="1" width="6.140625" style="0" customWidth="1"/>
    <col min="2" max="2" width="33.00390625" style="0" customWidth="1"/>
    <col min="3" max="3" width="33.7109375" style="0" customWidth="1"/>
    <col min="4" max="4" width="8.140625" style="0" customWidth="1"/>
    <col min="5" max="5" width="5.8515625" style="0" bestFit="1" customWidth="1"/>
    <col min="6" max="6" width="9.8515625" style="0" customWidth="1"/>
    <col min="7" max="7" width="0.2890625" style="0" customWidth="1"/>
    <col min="8" max="8" width="7.8515625" style="0" customWidth="1"/>
    <col min="9" max="9" width="5.8515625" style="0" bestFit="1" customWidth="1"/>
    <col min="10" max="10" width="8.7109375" style="0" bestFit="1" customWidth="1"/>
    <col min="11" max="11" width="0.13671875" style="0" hidden="1" customWidth="1"/>
    <col min="12" max="12" width="7.8515625" style="0" hidden="1" customWidth="1"/>
    <col min="13" max="13" width="6.57421875" style="0" hidden="1" customWidth="1"/>
    <col min="14" max="14" width="8.57421875" style="0" hidden="1" customWidth="1"/>
    <col min="15" max="15" width="8.140625" style="0" hidden="1" customWidth="1"/>
    <col min="16" max="17" width="7.7109375" style="0" hidden="1" customWidth="1"/>
    <col min="18" max="18" width="8.7109375" style="0" hidden="1" customWidth="1"/>
    <col min="19" max="19" width="8.140625" style="0" hidden="1" customWidth="1"/>
    <col min="20" max="20" width="0.13671875" style="0" hidden="1" customWidth="1"/>
    <col min="21" max="21" width="4.7109375" style="0" hidden="1" customWidth="1"/>
    <col min="22" max="22" width="5.57421875" style="0" hidden="1" customWidth="1"/>
    <col min="23" max="23" width="9.7109375" style="0" customWidth="1"/>
    <col min="24" max="24" width="0.2890625" style="0" customWidth="1"/>
    <col min="25" max="25" width="11.421875" style="0" hidden="1" customWidth="1"/>
  </cols>
  <sheetData>
    <row r="1" spans="1:25" ht="26.25">
      <c r="A1" s="67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4"/>
    </row>
    <row r="2" spans="1:25" ht="18" customHeight="1">
      <c r="A2" s="82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6"/>
    </row>
    <row r="3" spans="1:25" ht="12" customHeight="1" thickBo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</row>
    <row r="4" spans="1:25" ht="12.75" customHeight="1">
      <c r="A4" s="90" t="s">
        <v>55</v>
      </c>
      <c r="B4" s="91"/>
      <c r="C4" s="27"/>
      <c r="D4" s="86" t="s">
        <v>2</v>
      </c>
      <c r="E4" s="87"/>
      <c r="F4" s="87"/>
      <c r="G4" s="89"/>
      <c r="H4" s="86" t="s">
        <v>3</v>
      </c>
      <c r="I4" s="87"/>
      <c r="J4" s="87"/>
      <c r="K4" s="88"/>
      <c r="L4" s="86" t="s">
        <v>4</v>
      </c>
      <c r="M4" s="87"/>
      <c r="N4" s="87"/>
      <c r="O4" s="89"/>
      <c r="P4" s="86" t="s">
        <v>6</v>
      </c>
      <c r="Q4" s="87"/>
      <c r="R4" s="87"/>
      <c r="S4" s="79"/>
      <c r="T4" s="87" t="s">
        <v>9</v>
      </c>
      <c r="U4" s="87"/>
      <c r="V4" s="94"/>
      <c r="W4" s="95" t="s">
        <v>1</v>
      </c>
      <c r="X4" s="84" t="s">
        <v>27</v>
      </c>
      <c r="Y4" s="84" t="s">
        <v>26</v>
      </c>
    </row>
    <row r="5" spans="1:25" ht="13.5" customHeight="1" thickBot="1">
      <c r="A5" s="92"/>
      <c r="B5" s="93"/>
      <c r="C5" s="28" t="s">
        <v>10</v>
      </c>
      <c r="D5" s="55" t="s">
        <v>14</v>
      </c>
      <c r="E5" s="20" t="s">
        <v>15</v>
      </c>
      <c r="F5" s="47" t="s">
        <v>0</v>
      </c>
      <c r="G5" s="21" t="s">
        <v>23</v>
      </c>
      <c r="H5" s="56" t="s">
        <v>14</v>
      </c>
      <c r="I5" s="57" t="s">
        <v>15</v>
      </c>
      <c r="J5" s="58" t="s">
        <v>0</v>
      </c>
      <c r="K5" s="59" t="s">
        <v>23</v>
      </c>
      <c r="L5" s="56" t="s">
        <v>14</v>
      </c>
      <c r="M5" s="57" t="s">
        <v>15</v>
      </c>
      <c r="N5" s="58" t="s">
        <v>0</v>
      </c>
      <c r="O5" s="59" t="s">
        <v>23</v>
      </c>
      <c r="P5" s="56" t="s">
        <v>14</v>
      </c>
      <c r="Q5" s="57" t="s">
        <v>15</v>
      </c>
      <c r="R5" s="58" t="s">
        <v>0</v>
      </c>
      <c r="S5" s="59" t="s">
        <v>23</v>
      </c>
      <c r="T5" s="20" t="s">
        <v>7</v>
      </c>
      <c r="U5" s="20" t="s">
        <v>8</v>
      </c>
      <c r="V5" s="21" t="s">
        <v>0</v>
      </c>
      <c r="W5" s="96"/>
      <c r="X5" s="85"/>
      <c r="Y5" s="85"/>
    </row>
    <row r="6" spans="1:25" ht="18.75" customHeight="1">
      <c r="A6" s="24">
        <v>1</v>
      </c>
      <c r="B6" s="77" t="s">
        <v>24</v>
      </c>
      <c r="C6" s="29" t="s">
        <v>13</v>
      </c>
      <c r="D6" s="48">
        <v>34.03</v>
      </c>
      <c r="E6" s="71">
        <v>9</v>
      </c>
      <c r="F6" s="49">
        <f aca="true" t="shared" si="0" ref="F6:F24">D6+E6</f>
        <v>43.03</v>
      </c>
      <c r="G6" s="68"/>
      <c r="H6" s="50">
        <v>33.31</v>
      </c>
      <c r="I6" s="71">
        <v>9</v>
      </c>
      <c r="J6" s="51">
        <f aca="true" t="shared" si="1" ref="J6:J24">H6+I6</f>
        <v>42.31</v>
      </c>
      <c r="K6" s="68"/>
      <c r="L6" s="50"/>
      <c r="M6" s="71"/>
      <c r="N6" s="51">
        <f aca="true" t="shared" si="2" ref="N6:N24">L6+M6</f>
        <v>0</v>
      </c>
      <c r="O6" s="68"/>
      <c r="P6" s="23"/>
      <c r="Q6" s="32"/>
      <c r="R6" s="51">
        <f aca="true" t="shared" si="3" ref="R6:R24">P6+Q6</f>
        <v>0</v>
      </c>
      <c r="S6" s="68"/>
      <c r="T6" s="19"/>
      <c r="U6" s="32"/>
      <c r="V6" s="33">
        <f>T6+U6</f>
        <v>0</v>
      </c>
      <c r="W6" s="35">
        <f aca="true" t="shared" si="4" ref="W6:W24">F6+J6+N6+R6+V6</f>
        <v>85.34</v>
      </c>
      <c r="X6" s="75">
        <f>G6+K6+O6+S6</f>
        <v>0</v>
      </c>
      <c r="Y6" s="75"/>
    </row>
    <row r="7" spans="1:25" ht="18.75" customHeight="1">
      <c r="A7" s="22">
        <v>2</v>
      </c>
      <c r="B7" s="25" t="s">
        <v>25</v>
      </c>
      <c r="C7" s="29" t="s">
        <v>11</v>
      </c>
      <c r="D7" s="50">
        <v>41.92</v>
      </c>
      <c r="E7" s="72">
        <v>0</v>
      </c>
      <c r="F7" s="51">
        <f t="shared" si="0"/>
        <v>41.92</v>
      </c>
      <c r="G7" s="78"/>
      <c r="H7" s="50">
        <v>43.9</v>
      </c>
      <c r="I7" s="72">
        <v>6</v>
      </c>
      <c r="J7" s="51">
        <f t="shared" si="1"/>
        <v>49.9</v>
      </c>
      <c r="K7" s="69"/>
      <c r="L7" s="50"/>
      <c r="M7" s="72"/>
      <c r="N7" s="51">
        <f t="shared" si="2"/>
        <v>0</v>
      </c>
      <c r="O7" s="69"/>
      <c r="P7" s="23"/>
      <c r="Q7" s="32"/>
      <c r="R7" s="51">
        <f t="shared" si="3"/>
        <v>0</v>
      </c>
      <c r="S7" s="69"/>
      <c r="T7" s="19"/>
      <c r="U7" s="32"/>
      <c r="V7" s="33">
        <f>T7+U7</f>
        <v>0</v>
      </c>
      <c r="W7" s="35">
        <f t="shared" si="4"/>
        <v>91.82</v>
      </c>
      <c r="X7" s="75">
        <f aca="true" t="shared" si="5" ref="X7:X23">G7+K7+O7+S7</f>
        <v>0</v>
      </c>
      <c r="Y7" s="75"/>
    </row>
    <row r="8" spans="1:25" ht="18.75" customHeight="1">
      <c r="A8" s="22">
        <v>3</v>
      </c>
      <c r="B8" s="25" t="s">
        <v>53</v>
      </c>
      <c r="C8" s="43" t="s">
        <v>54</v>
      </c>
      <c r="D8" s="50">
        <v>37.89</v>
      </c>
      <c r="E8" s="72">
        <v>13</v>
      </c>
      <c r="F8" s="51">
        <f t="shared" si="0"/>
        <v>50.89</v>
      </c>
      <c r="G8" s="69"/>
      <c r="H8" s="50">
        <v>36.27</v>
      </c>
      <c r="I8" s="72">
        <v>6</v>
      </c>
      <c r="J8" s="51">
        <f t="shared" si="1"/>
        <v>42.27</v>
      </c>
      <c r="K8" s="69"/>
      <c r="L8" s="50"/>
      <c r="M8" s="72"/>
      <c r="N8" s="51">
        <f t="shared" si="2"/>
        <v>0</v>
      </c>
      <c r="O8" s="69"/>
      <c r="P8" s="23"/>
      <c r="Q8" s="32"/>
      <c r="R8" s="51">
        <f t="shared" si="3"/>
        <v>0</v>
      </c>
      <c r="S8" s="69"/>
      <c r="T8" s="19"/>
      <c r="U8" s="32"/>
      <c r="V8" s="33"/>
      <c r="W8" s="35">
        <f t="shared" si="4"/>
        <v>93.16</v>
      </c>
      <c r="X8" s="75">
        <f t="shared" si="5"/>
        <v>0</v>
      </c>
      <c r="Y8" s="75"/>
    </row>
    <row r="9" spans="1:25" ht="18.75" customHeight="1">
      <c r="A9" s="22">
        <v>4</v>
      </c>
      <c r="B9" s="25" t="s">
        <v>33</v>
      </c>
      <c r="C9" s="29" t="s">
        <v>11</v>
      </c>
      <c r="D9" s="50">
        <v>34.58</v>
      </c>
      <c r="E9" s="72">
        <v>8</v>
      </c>
      <c r="F9" s="51">
        <f t="shared" si="0"/>
        <v>42.58</v>
      </c>
      <c r="G9" s="69"/>
      <c r="H9" s="50">
        <v>39.6</v>
      </c>
      <c r="I9" s="72">
        <v>15</v>
      </c>
      <c r="J9" s="51">
        <f t="shared" si="1"/>
        <v>54.6</v>
      </c>
      <c r="K9" s="69"/>
      <c r="L9" s="50"/>
      <c r="M9" s="72"/>
      <c r="N9" s="51">
        <f t="shared" si="2"/>
        <v>0</v>
      </c>
      <c r="O9" s="69"/>
      <c r="P9" s="23"/>
      <c r="Q9" s="32"/>
      <c r="R9" s="51">
        <f t="shared" si="3"/>
        <v>0</v>
      </c>
      <c r="S9" s="69"/>
      <c r="T9" s="19"/>
      <c r="U9" s="32"/>
      <c r="V9" s="33">
        <f>T9+U9</f>
        <v>0</v>
      </c>
      <c r="W9" s="35">
        <f t="shared" si="4"/>
        <v>97.18</v>
      </c>
      <c r="X9" s="75">
        <f t="shared" si="5"/>
        <v>0</v>
      </c>
      <c r="Y9" s="75"/>
    </row>
    <row r="10" spans="1:25" ht="18.75" customHeight="1">
      <c r="A10" s="22">
        <v>5</v>
      </c>
      <c r="B10" s="25" t="s">
        <v>12</v>
      </c>
      <c r="C10" s="29" t="s">
        <v>11</v>
      </c>
      <c r="D10" s="50">
        <v>41.29</v>
      </c>
      <c r="E10" s="72">
        <v>15</v>
      </c>
      <c r="F10" s="51">
        <f t="shared" si="0"/>
        <v>56.29</v>
      </c>
      <c r="G10" s="78"/>
      <c r="H10" s="50">
        <v>42.47</v>
      </c>
      <c r="I10" s="72">
        <v>9</v>
      </c>
      <c r="J10" s="51">
        <f t="shared" si="1"/>
        <v>51.47</v>
      </c>
      <c r="K10" s="69"/>
      <c r="L10" s="50"/>
      <c r="M10" s="72"/>
      <c r="N10" s="51">
        <f t="shared" si="2"/>
        <v>0</v>
      </c>
      <c r="O10" s="69"/>
      <c r="P10" s="23"/>
      <c r="Q10" s="32"/>
      <c r="R10" s="51">
        <f t="shared" si="3"/>
        <v>0</v>
      </c>
      <c r="S10" s="69"/>
      <c r="T10" s="19"/>
      <c r="U10" s="32"/>
      <c r="V10" s="33"/>
      <c r="W10" s="35">
        <f t="shared" si="4"/>
        <v>107.75999999999999</v>
      </c>
      <c r="X10" s="75">
        <f t="shared" si="5"/>
        <v>0</v>
      </c>
      <c r="Y10" s="75"/>
    </row>
    <row r="11" spans="1:25" ht="18.75" customHeight="1">
      <c r="A11" s="22">
        <v>6</v>
      </c>
      <c r="B11" s="25" t="s">
        <v>51</v>
      </c>
      <c r="C11" s="43" t="s">
        <v>52</v>
      </c>
      <c r="D11" s="50">
        <v>39.25</v>
      </c>
      <c r="E11" s="72">
        <v>10</v>
      </c>
      <c r="F11" s="51">
        <f t="shared" si="0"/>
        <v>49.25</v>
      </c>
      <c r="G11" s="69"/>
      <c r="H11" s="50">
        <v>38.22</v>
      </c>
      <c r="I11" s="72">
        <v>24</v>
      </c>
      <c r="J11" s="51">
        <f t="shared" si="1"/>
        <v>62.22</v>
      </c>
      <c r="K11" s="69"/>
      <c r="L11" s="50"/>
      <c r="M11" s="72"/>
      <c r="N11" s="51">
        <f t="shared" si="2"/>
        <v>0</v>
      </c>
      <c r="O11" s="69"/>
      <c r="P11" s="23"/>
      <c r="Q11" s="32"/>
      <c r="R11" s="51">
        <f t="shared" si="3"/>
        <v>0</v>
      </c>
      <c r="S11" s="69"/>
      <c r="T11" s="19"/>
      <c r="U11" s="32"/>
      <c r="V11" s="33">
        <f>T11+U11</f>
        <v>0</v>
      </c>
      <c r="W11" s="35">
        <f t="shared" si="4"/>
        <v>111.47</v>
      </c>
      <c r="X11" s="75">
        <f t="shared" si="5"/>
        <v>0</v>
      </c>
      <c r="Y11" s="75"/>
    </row>
    <row r="12" spans="1:25" ht="18.75" customHeight="1">
      <c r="A12" s="22">
        <v>7</v>
      </c>
      <c r="B12" s="25" t="s">
        <v>39</v>
      </c>
      <c r="C12" s="46" t="s">
        <v>40</v>
      </c>
      <c r="D12" s="50">
        <v>52.39</v>
      </c>
      <c r="E12" s="72">
        <v>9</v>
      </c>
      <c r="F12" s="51">
        <f t="shared" si="0"/>
        <v>61.39</v>
      </c>
      <c r="G12" s="69"/>
      <c r="H12" s="50">
        <v>54.22</v>
      </c>
      <c r="I12" s="72">
        <v>22</v>
      </c>
      <c r="J12" s="51">
        <f t="shared" si="1"/>
        <v>76.22</v>
      </c>
      <c r="K12" s="69"/>
      <c r="L12" s="50"/>
      <c r="M12" s="72"/>
      <c r="N12" s="51">
        <f t="shared" si="2"/>
        <v>0</v>
      </c>
      <c r="O12" s="69"/>
      <c r="P12" s="23"/>
      <c r="Q12" s="32"/>
      <c r="R12" s="51">
        <f t="shared" si="3"/>
        <v>0</v>
      </c>
      <c r="S12" s="69"/>
      <c r="T12" s="19"/>
      <c r="U12" s="32"/>
      <c r="V12" s="33"/>
      <c r="W12" s="35">
        <f t="shared" si="4"/>
        <v>137.61</v>
      </c>
      <c r="X12" s="75">
        <f t="shared" si="5"/>
        <v>0</v>
      </c>
      <c r="Y12" s="75"/>
    </row>
    <row r="13" spans="1:25" ht="18.75" customHeight="1">
      <c r="A13" s="22">
        <v>8</v>
      </c>
      <c r="B13" s="25" t="s">
        <v>38</v>
      </c>
      <c r="C13" s="43" t="s">
        <v>17</v>
      </c>
      <c r="D13" s="50">
        <v>46.14</v>
      </c>
      <c r="E13" s="72">
        <v>22</v>
      </c>
      <c r="F13" s="51">
        <f t="shared" si="0"/>
        <v>68.14</v>
      </c>
      <c r="G13" s="78"/>
      <c r="H13" s="50">
        <v>40.77</v>
      </c>
      <c r="I13" s="72">
        <v>31</v>
      </c>
      <c r="J13" s="51">
        <f t="shared" si="1"/>
        <v>71.77000000000001</v>
      </c>
      <c r="K13" s="69"/>
      <c r="L13" s="50"/>
      <c r="M13" s="72"/>
      <c r="N13" s="51">
        <f t="shared" si="2"/>
        <v>0</v>
      </c>
      <c r="O13" s="69"/>
      <c r="P13" s="23"/>
      <c r="Q13" s="32"/>
      <c r="R13" s="51">
        <f t="shared" si="3"/>
        <v>0</v>
      </c>
      <c r="S13" s="69"/>
      <c r="T13" s="19"/>
      <c r="U13" s="32"/>
      <c r="V13" s="33">
        <f>T13+U13</f>
        <v>0</v>
      </c>
      <c r="W13" s="35">
        <f t="shared" si="4"/>
        <v>139.91000000000003</v>
      </c>
      <c r="X13" s="75">
        <f t="shared" si="5"/>
        <v>0</v>
      </c>
      <c r="Y13" s="75"/>
    </row>
    <row r="14" spans="1:25" ht="18.75" customHeight="1">
      <c r="A14" s="22">
        <v>9</v>
      </c>
      <c r="B14" s="25" t="s">
        <v>49</v>
      </c>
      <c r="C14" s="43" t="s">
        <v>17</v>
      </c>
      <c r="D14" s="50">
        <v>47.8</v>
      </c>
      <c r="E14" s="72">
        <v>19</v>
      </c>
      <c r="F14" s="51">
        <f t="shared" si="0"/>
        <v>66.8</v>
      </c>
      <c r="G14" s="69"/>
      <c r="H14" s="50">
        <v>49.88</v>
      </c>
      <c r="I14" s="72">
        <v>31</v>
      </c>
      <c r="J14" s="51">
        <f t="shared" si="1"/>
        <v>80.88</v>
      </c>
      <c r="K14" s="69"/>
      <c r="L14" s="50"/>
      <c r="M14" s="72"/>
      <c r="N14" s="51">
        <f t="shared" si="2"/>
        <v>0</v>
      </c>
      <c r="O14" s="69"/>
      <c r="P14" s="23"/>
      <c r="Q14" s="32"/>
      <c r="R14" s="51">
        <f t="shared" si="3"/>
        <v>0</v>
      </c>
      <c r="S14" s="69"/>
      <c r="T14" s="19"/>
      <c r="U14" s="32"/>
      <c r="V14" s="33"/>
      <c r="W14" s="35">
        <f t="shared" si="4"/>
        <v>147.68</v>
      </c>
      <c r="X14" s="75">
        <f t="shared" si="5"/>
        <v>0</v>
      </c>
      <c r="Y14" s="75"/>
    </row>
    <row r="15" spans="1:25" ht="18.75" customHeight="1">
      <c r="A15" s="22">
        <v>10</v>
      </c>
      <c r="B15" s="25" t="s">
        <v>36</v>
      </c>
      <c r="C15" s="46" t="s">
        <v>37</v>
      </c>
      <c r="D15" s="52">
        <v>56.59</v>
      </c>
      <c r="E15" s="73">
        <v>23</v>
      </c>
      <c r="F15" s="51">
        <f t="shared" si="0"/>
        <v>79.59</v>
      </c>
      <c r="G15" s="69"/>
      <c r="H15" s="52">
        <v>52.16</v>
      </c>
      <c r="I15" s="73">
        <v>37</v>
      </c>
      <c r="J15" s="51">
        <f t="shared" si="1"/>
        <v>89.16</v>
      </c>
      <c r="K15" s="69"/>
      <c r="L15" s="52"/>
      <c r="M15" s="73"/>
      <c r="N15" s="51">
        <f t="shared" si="2"/>
        <v>0</v>
      </c>
      <c r="O15" s="69"/>
      <c r="P15" s="38"/>
      <c r="Q15" s="40"/>
      <c r="R15" s="51">
        <f t="shared" si="3"/>
        <v>0</v>
      </c>
      <c r="S15" s="69"/>
      <c r="T15" s="42"/>
      <c r="U15" s="40"/>
      <c r="V15" s="33">
        <f>SUM(T15:U15)</f>
        <v>0</v>
      </c>
      <c r="W15" s="35">
        <f t="shared" si="4"/>
        <v>168.75</v>
      </c>
      <c r="X15" s="75">
        <f t="shared" si="5"/>
        <v>0</v>
      </c>
      <c r="Y15" s="75"/>
    </row>
    <row r="16" spans="1:26" ht="18.75" customHeight="1">
      <c r="A16" s="22">
        <v>11</v>
      </c>
      <c r="B16" s="25" t="s">
        <v>50</v>
      </c>
      <c r="C16" s="43" t="s">
        <v>18</v>
      </c>
      <c r="D16" s="50">
        <v>48.13</v>
      </c>
      <c r="E16" s="72">
        <v>40</v>
      </c>
      <c r="F16" s="51">
        <f t="shared" si="0"/>
        <v>88.13</v>
      </c>
      <c r="G16" s="69"/>
      <c r="H16" s="50">
        <v>44.88</v>
      </c>
      <c r="I16" s="72">
        <v>62</v>
      </c>
      <c r="J16" s="51">
        <f t="shared" si="1"/>
        <v>106.88</v>
      </c>
      <c r="K16" s="69"/>
      <c r="L16" s="50"/>
      <c r="M16" s="72"/>
      <c r="N16" s="51">
        <f t="shared" si="2"/>
        <v>0</v>
      </c>
      <c r="O16" s="69"/>
      <c r="P16" s="23"/>
      <c r="Q16" s="32"/>
      <c r="R16" s="51">
        <f t="shared" si="3"/>
        <v>0</v>
      </c>
      <c r="S16" s="69"/>
      <c r="T16" s="19"/>
      <c r="U16" s="32"/>
      <c r="V16" s="33">
        <f>T16+U16</f>
        <v>0</v>
      </c>
      <c r="W16" s="35">
        <f t="shared" si="4"/>
        <v>195.01</v>
      </c>
      <c r="X16" s="75">
        <f t="shared" si="5"/>
        <v>0</v>
      </c>
      <c r="Y16" s="75"/>
      <c r="Z16" s="10"/>
    </row>
    <row r="17" spans="1:26" ht="18.75" customHeight="1">
      <c r="A17" s="22">
        <v>12</v>
      </c>
      <c r="B17" s="25" t="s">
        <v>30</v>
      </c>
      <c r="C17" s="43" t="s">
        <v>31</v>
      </c>
      <c r="D17" s="50">
        <v>72.9</v>
      </c>
      <c r="E17" s="72">
        <v>20</v>
      </c>
      <c r="F17" s="51">
        <f t="shared" si="0"/>
        <v>92.9</v>
      </c>
      <c r="G17" s="69"/>
      <c r="H17" s="50">
        <v>64.17</v>
      </c>
      <c r="I17" s="72">
        <v>38</v>
      </c>
      <c r="J17" s="51">
        <f t="shared" si="1"/>
        <v>102.17</v>
      </c>
      <c r="K17" s="69"/>
      <c r="L17" s="50"/>
      <c r="M17" s="72"/>
      <c r="N17" s="51">
        <f t="shared" si="2"/>
        <v>0</v>
      </c>
      <c r="O17" s="69"/>
      <c r="P17" s="23"/>
      <c r="Q17" s="32"/>
      <c r="R17" s="51">
        <f t="shared" si="3"/>
        <v>0</v>
      </c>
      <c r="S17" s="69"/>
      <c r="T17" s="19"/>
      <c r="U17" s="32"/>
      <c r="V17" s="33">
        <f>T17+U17</f>
        <v>0</v>
      </c>
      <c r="W17" s="35">
        <f t="shared" si="4"/>
        <v>195.07</v>
      </c>
      <c r="X17" s="75">
        <f t="shared" si="5"/>
        <v>0</v>
      </c>
      <c r="Y17" s="75"/>
      <c r="Z17" s="10"/>
    </row>
    <row r="18" spans="1:25" s="10" customFormat="1" ht="18.75" customHeight="1">
      <c r="A18" s="22">
        <v>13</v>
      </c>
      <c r="B18" s="25" t="s">
        <v>41</v>
      </c>
      <c r="C18" s="43" t="s">
        <v>13</v>
      </c>
      <c r="D18" s="50">
        <v>63.83</v>
      </c>
      <c r="E18" s="72">
        <v>40</v>
      </c>
      <c r="F18" s="51">
        <f t="shared" si="0"/>
        <v>103.83</v>
      </c>
      <c r="G18" s="78"/>
      <c r="H18" s="50">
        <v>69.42</v>
      </c>
      <c r="I18" s="72">
        <v>42</v>
      </c>
      <c r="J18" s="51">
        <f t="shared" si="1"/>
        <v>111.42</v>
      </c>
      <c r="K18" s="69"/>
      <c r="L18" s="50"/>
      <c r="M18" s="72"/>
      <c r="N18" s="51">
        <f t="shared" si="2"/>
        <v>0</v>
      </c>
      <c r="O18" s="69"/>
      <c r="P18" s="23"/>
      <c r="Q18" s="32"/>
      <c r="R18" s="51">
        <f t="shared" si="3"/>
        <v>0</v>
      </c>
      <c r="S18" s="69"/>
      <c r="T18" s="19"/>
      <c r="U18" s="32"/>
      <c r="V18" s="33"/>
      <c r="W18" s="80">
        <f t="shared" si="4"/>
        <v>215.25</v>
      </c>
      <c r="X18" s="75">
        <f t="shared" si="5"/>
        <v>0</v>
      </c>
      <c r="Y18" s="75"/>
    </row>
    <row r="19" spans="1:25" s="10" customFormat="1" ht="18.75" customHeight="1">
      <c r="A19" s="22">
        <v>14</v>
      </c>
      <c r="B19" s="25" t="s">
        <v>32</v>
      </c>
      <c r="C19" s="29" t="s">
        <v>17</v>
      </c>
      <c r="D19" s="50">
        <v>60.05</v>
      </c>
      <c r="E19" s="72">
        <v>30</v>
      </c>
      <c r="F19" s="51">
        <f t="shared" si="0"/>
        <v>90.05</v>
      </c>
      <c r="G19" s="78"/>
      <c r="H19" s="50">
        <v>75.04</v>
      </c>
      <c r="I19" s="72">
        <v>51</v>
      </c>
      <c r="J19" s="51">
        <f t="shared" si="1"/>
        <v>126.04</v>
      </c>
      <c r="K19" s="69"/>
      <c r="L19" s="50"/>
      <c r="M19" s="72"/>
      <c r="N19" s="51">
        <f t="shared" si="2"/>
        <v>0</v>
      </c>
      <c r="O19" s="69"/>
      <c r="P19" s="23"/>
      <c r="Q19" s="32"/>
      <c r="R19" s="51">
        <f t="shared" si="3"/>
        <v>0</v>
      </c>
      <c r="S19" s="69"/>
      <c r="T19" s="19"/>
      <c r="U19" s="32"/>
      <c r="V19" s="33">
        <f>SUM(T19:U19)</f>
        <v>0</v>
      </c>
      <c r="W19" s="35">
        <f t="shared" si="4"/>
        <v>216.09</v>
      </c>
      <c r="X19" s="75"/>
      <c r="Y19" s="75"/>
    </row>
    <row r="20" spans="1:25" s="10" customFormat="1" ht="18.75" customHeight="1">
      <c r="A20" s="22">
        <v>15</v>
      </c>
      <c r="B20" s="25" t="s">
        <v>47</v>
      </c>
      <c r="C20" s="46" t="s">
        <v>40</v>
      </c>
      <c r="D20" s="50">
        <v>57.91</v>
      </c>
      <c r="E20" s="72">
        <v>65</v>
      </c>
      <c r="F20" s="51">
        <f t="shared" si="0"/>
        <v>122.91</v>
      </c>
      <c r="G20" s="69"/>
      <c r="H20" s="50">
        <v>54.39</v>
      </c>
      <c r="I20" s="72">
        <v>42</v>
      </c>
      <c r="J20" s="51">
        <f t="shared" si="1"/>
        <v>96.39</v>
      </c>
      <c r="K20" s="69"/>
      <c r="L20" s="50"/>
      <c r="M20" s="72"/>
      <c r="N20" s="51">
        <f t="shared" si="2"/>
        <v>0</v>
      </c>
      <c r="O20" s="69"/>
      <c r="P20" s="23"/>
      <c r="Q20" s="32"/>
      <c r="R20" s="51">
        <f t="shared" si="3"/>
        <v>0</v>
      </c>
      <c r="S20" s="69"/>
      <c r="T20" s="19"/>
      <c r="U20" s="32"/>
      <c r="V20" s="33">
        <f>T20+U20</f>
        <v>0</v>
      </c>
      <c r="W20" s="35">
        <f t="shared" si="4"/>
        <v>219.3</v>
      </c>
      <c r="X20" s="75"/>
      <c r="Y20" s="75"/>
    </row>
    <row r="21" spans="1:25" s="10" customFormat="1" ht="18.75" customHeight="1">
      <c r="A21" s="22">
        <v>16</v>
      </c>
      <c r="B21" s="25" t="s">
        <v>48</v>
      </c>
      <c r="C21" s="29" t="s">
        <v>17</v>
      </c>
      <c r="D21" s="50">
        <v>75.83</v>
      </c>
      <c r="E21" s="72">
        <v>66</v>
      </c>
      <c r="F21" s="51">
        <f t="shared" si="0"/>
        <v>141.82999999999998</v>
      </c>
      <c r="G21" s="69"/>
      <c r="H21" s="50">
        <v>69.59</v>
      </c>
      <c r="I21" s="72">
        <v>64</v>
      </c>
      <c r="J21" s="51">
        <f t="shared" si="1"/>
        <v>133.59</v>
      </c>
      <c r="K21" s="69"/>
      <c r="L21" s="50"/>
      <c r="M21" s="72"/>
      <c r="N21" s="51">
        <f t="shared" si="2"/>
        <v>0</v>
      </c>
      <c r="O21" s="69"/>
      <c r="P21" s="23"/>
      <c r="Q21" s="32"/>
      <c r="R21" s="51">
        <f t="shared" si="3"/>
        <v>0</v>
      </c>
      <c r="S21" s="69"/>
      <c r="T21" s="19"/>
      <c r="U21" s="32"/>
      <c r="V21" s="33">
        <f>T21+U21</f>
        <v>0</v>
      </c>
      <c r="W21" s="35">
        <f t="shared" si="4"/>
        <v>275.41999999999996</v>
      </c>
      <c r="X21" s="75"/>
      <c r="Y21" s="75"/>
    </row>
    <row r="22" spans="1:25" s="10" customFormat="1" ht="18.75" customHeight="1">
      <c r="A22" s="22">
        <v>17</v>
      </c>
      <c r="B22" s="25"/>
      <c r="C22" s="43"/>
      <c r="D22" s="50"/>
      <c r="E22" s="72"/>
      <c r="F22" s="51">
        <f t="shared" si="0"/>
        <v>0</v>
      </c>
      <c r="G22" s="78"/>
      <c r="H22" s="50"/>
      <c r="I22" s="72"/>
      <c r="J22" s="51">
        <f t="shared" si="1"/>
        <v>0</v>
      </c>
      <c r="K22" s="69"/>
      <c r="L22" s="50"/>
      <c r="M22" s="72"/>
      <c r="N22" s="51">
        <f t="shared" si="2"/>
        <v>0</v>
      </c>
      <c r="O22" s="69"/>
      <c r="P22" s="23"/>
      <c r="Q22" s="32"/>
      <c r="R22" s="51">
        <f t="shared" si="3"/>
        <v>0</v>
      </c>
      <c r="S22" s="69"/>
      <c r="T22" s="19"/>
      <c r="U22" s="32"/>
      <c r="V22" s="33">
        <f>T22+U22</f>
        <v>0</v>
      </c>
      <c r="W22" s="35">
        <f t="shared" si="4"/>
        <v>0</v>
      </c>
      <c r="X22" s="75">
        <f t="shared" si="5"/>
        <v>0</v>
      </c>
      <c r="Y22" s="75"/>
    </row>
    <row r="23" spans="1:26" s="10" customFormat="1" ht="18.75" customHeight="1">
      <c r="A23" s="22">
        <v>18</v>
      </c>
      <c r="B23" s="25"/>
      <c r="C23" s="46"/>
      <c r="D23" s="50"/>
      <c r="E23" s="72"/>
      <c r="F23" s="51">
        <f t="shared" si="0"/>
        <v>0</v>
      </c>
      <c r="G23" s="69"/>
      <c r="H23" s="50"/>
      <c r="I23" s="72"/>
      <c r="J23" s="51">
        <f t="shared" si="1"/>
        <v>0</v>
      </c>
      <c r="K23" s="69"/>
      <c r="L23" s="50"/>
      <c r="M23" s="72"/>
      <c r="N23" s="51">
        <f t="shared" si="2"/>
        <v>0</v>
      </c>
      <c r="O23" s="69"/>
      <c r="P23" s="23"/>
      <c r="Q23" s="32"/>
      <c r="R23" s="51">
        <f t="shared" si="3"/>
        <v>0</v>
      </c>
      <c r="S23" s="69"/>
      <c r="T23" s="19"/>
      <c r="U23" s="32"/>
      <c r="V23" s="33">
        <f>T23+U23</f>
        <v>0</v>
      </c>
      <c r="W23" s="35">
        <f t="shared" si="4"/>
        <v>0</v>
      </c>
      <c r="X23" s="75">
        <f t="shared" si="5"/>
        <v>0</v>
      </c>
      <c r="Y23" s="75"/>
      <c r="Z23"/>
    </row>
    <row r="24" spans="1:26" s="10" customFormat="1" ht="18.75" customHeight="1" thickBot="1">
      <c r="A24" s="31">
        <v>19</v>
      </c>
      <c r="B24" s="26"/>
      <c r="C24" s="81"/>
      <c r="D24" s="53"/>
      <c r="E24" s="74"/>
      <c r="F24" s="54">
        <f t="shared" si="0"/>
        <v>0</v>
      </c>
      <c r="G24" s="83"/>
      <c r="H24" s="53"/>
      <c r="I24" s="74"/>
      <c r="J24" s="54">
        <f t="shared" si="1"/>
        <v>0</v>
      </c>
      <c r="K24" s="70"/>
      <c r="L24" s="53"/>
      <c r="M24" s="74"/>
      <c r="N24" s="54">
        <f t="shared" si="2"/>
        <v>0</v>
      </c>
      <c r="O24" s="70"/>
      <c r="P24" s="37"/>
      <c r="Q24" s="39"/>
      <c r="R24" s="54">
        <f t="shared" si="3"/>
        <v>0</v>
      </c>
      <c r="S24" s="70"/>
      <c r="T24" s="41"/>
      <c r="U24" s="39"/>
      <c r="V24" s="34">
        <f>SUM(T24:U24)</f>
        <v>0</v>
      </c>
      <c r="W24" s="36">
        <f t="shared" si="4"/>
        <v>0</v>
      </c>
      <c r="X24" s="76"/>
      <c r="Y24" s="76"/>
      <c r="Z24"/>
    </row>
    <row r="25" spans="1:24" ht="12.75">
      <c r="A25" s="16"/>
      <c r="B25" s="14"/>
      <c r="C25" s="3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"/>
      <c r="X25" s="1"/>
    </row>
    <row r="26" spans="1:3" ht="12.75">
      <c r="A26" s="18" t="s">
        <v>5</v>
      </c>
      <c r="C26" s="30"/>
    </row>
    <row r="27" ht="12.75">
      <c r="B27" s="10" t="s">
        <v>16</v>
      </c>
    </row>
    <row r="28" spans="2:3" ht="12.75">
      <c r="B28" s="10" t="s">
        <v>19</v>
      </c>
      <c r="C28" s="10"/>
    </row>
    <row r="29" ht="12.75">
      <c r="B29" s="10" t="s">
        <v>29</v>
      </c>
    </row>
    <row r="30" ht="12.75">
      <c r="B30" s="10" t="s">
        <v>22</v>
      </c>
    </row>
    <row r="31" ht="12.75">
      <c r="B31" s="10" t="s">
        <v>20</v>
      </c>
    </row>
    <row r="32" spans="2:19" ht="12.75">
      <c r="B32" s="10" t="s">
        <v>21</v>
      </c>
      <c r="N32" s="44" t="s">
        <v>34</v>
      </c>
      <c r="O32">
        <v>60</v>
      </c>
      <c r="S32">
        <v>60</v>
      </c>
    </row>
    <row r="33" ht="12.75">
      <c r="B33" s="10"/>
    </row>
    <row r="34" spans="1:2" ht="12.75">
      <c r="A34" s="44" t="s">
        <v>42</v>
      </c>
      <c r="B34" s="10" t="s">
        <v>43</v>
      </c>
    </row>
    <row r="35" spans="1:2" ht="12.75">
      <c r="A35" s="44"/>
      <c r="B35" s="10" t="s">
        <v>44</v>
      </c>
    </row>
    <row r="36" spans="1:2" ht="12.75">
      <c r="A36" s="44"/>
      <c r="B36" s="10" t="s">
        <v>45</v>
      </c>
    </row>
    <row r="37" ht="12.75">
      <c r="B37" s="10"/>
    </row>
    <row r="38" spans="2:24" ht="13.5">
      <c r="B38" s="10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"/>
      <c r="X38" s="1"/>
    </row>
    <row r="39" spans="2:24" ht="24">
      <c r="B39" s="45" t="s">
        <v>28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2:24" ht="12.75">
      <c r="B40" s="1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2.75">
      <c r="A41" s="13"/>
      <c r="B41" s="17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3" spans="1:2" ht="12.75">
      <c r="A43" s="10"/>
      <c r="B43" s="17"/>
    </row>
    <row r="44" ht="12.75">
      <c r="B44" s="17"/>
    </row>
    <row r="45" ht="12.75">
      <c r="B45" s="17"/>
    </row>
    <row r="46" ht="12.75">
      <c r="B46" s="17"/>
    </row>
    <row r="47" ht="12.75">
      <c r="B47" s="11"/>
    </row>
  </sheetData>
  <sheetProtection/>
  <mergeCells count="9">
    <mergeCell ref="X4:X5"/>
    <mergeCell ref="H4:K4"/>
    <mergeCell ref="L4:O4"/>
    <mergeCell ref="Y4:Y5"/>
    <mergeCell ref="A4:B5"/>
    <mergeCell ref="T4:V4"/>
    <mergeCell ref="W4:W5"/>
    <mergeCell ref="P4:R4"/>
    <mergeCell ref="D4:G4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421875" style="0" customWidth="1"/>
    <col min="2" max="2" width="7.140625" style="2" bestFit="1" customWidth="1"/>
    <col min="3" max="3" width="6.421875" style="2" bestFit="1" customWidth="1"/>
    <col min="4" max="4" width="5.8515625" style="2" bestFit="1" customWidth="1"/>
    <col min="5" max="5" width="5.421875" style="2" bestFit="1" customWidth="1"/>
    <col min="6" max="6" width="4.421875" style="6" bestFit="1" customWidth="1"/>
    <col min="7" max="7" width="6.421875" style="2" bestFit="1" customWidth="1"/>
  </cols>
  <sheetData>
    <row r="1" spans="1:7" ht="12.75">
      <c r="A1" s="3"/>
      <c r="B1" s="4"/>
      <c r="C1" s="7"/>
      <c r="D1" s="4"/>
      <c r="E1" s="4"/>
      <c r="F1" s="5"/>
      <c r="G1" s="4"/>
    </row>
    <row r="2" spans="1:7" ht="12.75">
      <c r="A2" s="9"/>
      <c r="C2" s="8"/>
      <c r="E2" s="6"/>
      <c r="G2" s="6"/>
    </row>
    <row r="3" spans="1:7" ht="12.75">
      <c r="A3" s="9"/>
      <c r="C3" s="8"/>
      <c r="E3" s="6"/>
      <c r="G3" s="6"/>
    </row>
    <row r="4" spans="1:7" ht="12.75">
      <c r="A4" s="9"/>
      <c r="C4" s="8"/>
      <c r="E4" s="6"/>
      <c r="G4" s="6"/>
    </row>
    <row r="5" spans="1:7" ht="12.75">
      <c r="A5" s="9"/>
      <c r="C5" s="8"/>
      <c r="E5" s="6"/>
      <c r="G5" s="6"/>
    </row>
    <row r="6" spans="1:7" ht="12.75">
      <c r="A6" s="9"/>
      <c r="C6" s="8"/>
      <c r="E6" s="6"/>
      <c r="G6" s="6"/>
    </row>
    <row r="7" spans="1:7" ht="12.75">
      <c r="A7" s="9"/>
      <c r="C7" s="8"/>
      <c r="E7" s="6"/>
      <c r="G7" s="6"/>
    </row>
    <row r="8" spans="1:7" ht="12.75">
      <c r="A8" s="9"/>
      <c r="C8" s="8"/>
      <c r="E8" s="6"/>
      <c r="G8" s="6"/>
    </row>
    <row r="9" spans="1:7" ht="12.75">
      <c r="A9" s="9"/>
      <c r="C9" s="8"/>
      <c r="E9" s="6"/>
      <c r="G9" s="6"/>
    </row>
    <row r="10" spans="1:7" ht="12.75">
      <c r="A10" s="9"/>
      <c r="C10" s="8"/>
      <c r="E10" s="6"/>
      <c r="G10" s="6"/>
    </row>
    <row r="11" spans="1:7" ht="12.75">
      <c r="A11" s="9"/>
      <c r="C11" s="8"/>
      <c r="E11" s="6"/>
      <c r="G11" s="6"/>
    </row>
    <row r="12" spans="1:7" ht="12.75">
      <c r="A12" s="9"/>
      <c r="C12" s="8"/>
      <c r="E12" s="6"/>
      <c r="G12" s="6"/>
    </row>
    <row r="13" spans="1:7" ht="12.75">
      <c r="A13" s="9"/>
      <c r="C13" s="8"/>
      <c r="E13" s="6"/>
      <c r="G13" s="6"/>
    </row>
    <row r="14" spans="1:7" ht="12.75">
      <c r="A14" s="9"/>
      <c r="C14" s="8"/>
      <c r="E14" s="6"/>
      <c r="G14" s="6"/>
    </row>
    <row r="15" spans="1:7" ht="12.75">
      <c r="A15" s="9"/>
      <c r="C15" s="8"/>
      <c r="E15" s="6"/>
      <c r="G15" s="6"/>
    </row>
    <row r="16" spans="3:7" ht="12.75">
      <c r="C16" s="8"/>
      <c r="E16" s="6"/>
      <c r="G16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Sauron</dc:creator>
  <cp:keywords/>
  <dc:description/>
  <cp:lastModifiedBy>Johan</cp:lastModifiedBy>
  <cp:lastPrinted>2007-08-22T06:02:25Z</cp:lastPrinted>
  <dcterms:created xsi:type="dcterms:W3CDTF">2005-02-19T23:37:23Z</dcterms:created>
  <dcterms:modified xsi:type="dcterms:W3CDTF">2019-02-24T16:03:20Z</dcterms:modified>
  <cp:category/>
  <cp:version/>
  <cp:contentType/>
  <cp:contentStatus/>
</cp:coreProperties>
</file>