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<sst xmlns="http://schemas.openxmlformats.org/spreadsheetml/2006/main" count="82" uniqueCount="66">
  <si>
    <t>Sum</t>
  </si>
  <si>
    <t>NS</t>
  </si>
  <si>
    <t>TOT</t>
  </si>
  <si>
    <t xml:space="preserve">Maksimalt oppnåelig  </t>
  </si>
  <si>
    <r>
      <t>R</t>
    </r>
    <r>
      <rPr>
        <b/>
        <sz val="8"/>
        <color indexed="16"/>
        <rFont val="Arial"/>
        <family val="2"/>
      </rPr>
      <t>1</t>
    </r>
  </si>
  <si>
    <t>Skiver - Treff - Sone</t>
  </si>
  <si>
    <t>Skiver - Treff - Sone - NS</t>
  </si>
  <si>
    <t>Beskrivelse av øvelsene:</t>
  </si>
  <si>
    <t xml:space="preserve">Poengtelling som HVPF: </t>
  </si>
  <si>
    <t>1 ekstra poeng pr innersone</t>
  </si>
  <si>
    <t>Ved skudd etter stans trekkes 7 poeng pr. skudd</t>
  </si>
  <si>
    <t>1 poeng per treff i skive (innenfor max antall pr. skive)</t>
  </si>
  <si>
    <t>Øvelse V</t>
  </si>
  <si>
    <t>ES</t>
  </si>
  <si>
    <t xml:space="preserve">Skiver - Treff - Sone  - ES    -  NS   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</si>
  <si>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5-4-3-2-1.</t>
    </r>
  </si>
  <si>
    <t>NROF-avd/Forsvarsgren/-avd</t>
  </si>
  <si>
    <t>NROF Kongsberg/HV-03</t>
  </si>
  <si>
    <t>5 poeng pr. skive truffet</t>
  </si>
  <si>
    <t>NROF Kongsberg</t>
  </si>
  <si>
    <t>Øvelse 2</t>
  </si>
  <si>
    <t>Øvelse 3</t>
  </si>
  <si>
    <t>Navn</t>
  </si>
  <si>
    <t>Øvelse 1</t>
  </si>
  <si>
    <t>NROF Kongsberg - Stevne Rifle og Pistol</t>
  </si>
  <si>
    <t>NROF Kongsberg/(Luftforsvaret)</t>
  </si>
  <si>
    <t>Lt Tom Harris Nilsen</t>
  </si>
  <si>
    <t>Sjt Peter Holst</t>
  </si>
  <si>
    <t>NROF Kongsberg / HV-01</t>
  </si>
  <si>
    <t>NROF Kongsberg/ (HV)</t>
  </si>
  <si>
    <t>Fen Roy Wang</t>
  </si>
  <si>
    <t>Klasse</t>
  </si>
  <si>
    <t>Sjt Jon Andersen</t>
  </si>
  <si>
    <t>NROF Kongsberg/(Hæren)</t>
  </si>
  <si>
    <t>Lt Geir Larsen</t>
  </si>
  <si>
    <t>Kapt Anders Hustoft</t>
  </si>
  <si>
    <t>Kapt Jan Stensvold</t>
  </si>
  <si>
    <t>NROF Kongsberg/FSA</t>
  </si>
  <si>
    <t>Treff i hver NS-skive trekkes med 10 poeng (max 1 tellende NS-trefffor hver omkringliggende skive)</t>
  </si>
  <si>
    <t>NS må treffes med fullt kaliber for å telle</t>
  </si>
  <si>
    <t>NROF Kongsberg/HV-03 (Gunnerside)</t>
  </si>
  <si>
    <t>Sjt Hans-Martin Ørebech</t>
  </si>
  <si>
    <t>NROF Kongsberg/(HV)</t>
  </si>
  <si>
    <t>Korp Jan Vidar Steen</t>
  </si>
  <si>
    <t>NROF Kongsberg / HV-02 (Derby)</t>
  </si>
  <si>
    <t>Øv 3</t>
  </si>
  <si>
    <t>Espen Skar</t>
  </si>
  <si>
    <t>Lt Johan Røneid</t>
  </si>
  <si>
    <t>Fen Willy Alfsen</t>
  </si>
  <si>
    <t>Lt Rune Poortman</t>
  </si>
  <si>
    <t>NROF Kongsberg / HV-03</t>
  </si>
  <si>
    <t>Rune Poortman</t>
  </si>
  <si>
    <t>Heistadmoen, 19.09.2017</t>
  </si>
  <si>
    <t>Lt Anders Knutsen</t>
  </si>
  <si>
    <t>Kapt Asbjørn Rasmussen</t>
  </si>
  <si>
    <t>Gren Christoffer Ørmen</t>
  </si>
  <si>
    <t>Christian Hagen</t>
  </si>
  <si>
    <t>Fen Håkon Strøm</t>
  </si>
  <si>
    <t>Gren Trond Hov</t>
  </si>
  <si>
    <t>Kristen Kåsin</t>
  </si>
  <si>
    <t>Korp Erik Gjerstad</t>
  </si>
  <si>
    <t>Øv 1-3</t>
  </si>
  <si>
    <t>Øv 1-2</t>
  </si>
  <si>
    <t>Stående, fri skytestilling både med rifle og pistol</t>
  </si>
  <si>
    <t>10 skudd rifle skytes stående fra dårligste skulder bak bukk, pistol skytes med beste hånd.</t>
  </si>
  <si>
    <t>10 skudd rifle skytes stående bak bukk, 25m, 20 sek, Ny ildkommando, 45 sek, framsprang til 10 m, 2x10 skudd pistol, totalt 10 skiver og noen NS i hver øvelse, max 3 treff pr. Skive,  pistol halvladd og rifle ladd 45 grader ved ild</t>
  </si>
</sst>
</file>

<file path=xl/styles.xml><?xml version="1.0" encoding="utf-8"?>
<styleSheet xmlns="http://schemas.openxmlformats.org/spreadsheetml/2006/main">
  <numFmts count="2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0000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d/m/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/>
    </xf>
    <xf numFmtId="0" fontId="11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/>
    </xf>
    <xf numFmtId="0" fontId="5" fillId="32" borderId="15" xfId="0" applyFont="1" applyFill="1" applyBorder="1" applyAlignment="1">
      <alignment horizontal="center" vertical="center"/>
    </xf>
    <xf numFmtId="0" fontId="0" fillId="32" borderId="16" xfId="0" applyNumberForma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5" fillId="32" borderId="18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3" fillId="35" borderId="21" xfId="0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180" fontId="5" fillId="32" borderId="26" xfId="0" applyNumberFormat="1" applyFont="1" applyFill="1" applyBorder="1" applyAlignment="1">
      <alignment horizontal="right" vertical="center"/>
    </xf>
    <xf numFmtId="0" fontId="13" fillId="35" borderId="27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19" fillId="35" borderId="29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0" fillId="33" borderId="0" xfId="0" applyFont="1" applyFill="1" applyBorder="1" applyAlignment="1">
      <alignment/>
    </xf>
    <xf numFmtId="16" fontId="0" fillId="0" borderId="0" xfId="0" applyNumberFormat="1" applyFont="1" applyAlignment="1" quotePrefix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5" fillId="32" borderId="33" xfId="0" applyNumberFormat="1" applyFont="1" applyFill="1" applyBorder="1" applyAlignment="1">
      <alignment horizontal="center" vertical="center"/>
    </xf>
    <xf numFmtId="180" fontId="0" fillId="34" borderId="16" xfId="0" applyNumberFormat="1" applyFill="1" applyBorder="1" applyAlignment="1">
      <alignment vertical="center"/>
    </xf>
    <xf numFmtId="0" fontId="5" fillId="32" borderId="34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" fontId="11" fillId="0" borderId="35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1" fontId="11" fillId="0" borderId="36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5" fillId="32" borderId="33" xfId="0" applyFont="1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8" fillId="0" borderId="0" xfId="0" applyFont="1" applyAlignment="1">
      <alignment horizontal="left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16" fontId="0" fillId="0" borderId="0" xfId="0" applyNumberFormat="1" applyFont="1" applyAlignment="1">
      <alignment horizontal="center"/>
    </xf>
    <xf numFmtId="0" fontId="3" fillId="0" borderId="43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4" fillId="35" borderId="44" xfId="0" applyFont="1" applyFill="1" applyBorder="1" applyAlignment="1">
      <alignment horizontal="center"/>
    </xf>
    <xf numFmtId="0" fontId="14" fillId="35" borderId="21" xfId="0" applyFont="1" applyFill="1" applyBorder="1" applyAlignment="1">
      <alignment horizontal="center"/>
    </xf>
    <xf numFmtId="0" fontId="14" fillId="35" borderId="45" xfId="0" applyFont="1" applyFill="1" applyBorder="1" applyAlignment="1">
      <alignment horizontal="center"/>
    </xf>
    <xf numFmtId="0" fontId="16" fillId="33" borderId="0" xfId="0" applyFont="1" applyFill="1" applyAlignment="1">
      <alignment horizontal="right" vertical="center" wrapText="1"/>
    </xf>
    <xf numFmtId="0" fontId="17" fillId="33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14" fillId="35" borderId="29" xfId="0" applyFont="1" applyFill="1" applyBorder="1" applyAlignment="1">
      <alignment horizontal="center"/>
    </xf>
    <xf numFmtId="0" fontId="14" fillId="35" borderId="27" xfId="0" applyFont="1" applyFill="1" applyBorder="1" applyAlignment="1">
      <alignment horizontal="center"/>
    </xf>
    <xf numFmtId="0" fontId="14" fillId="35" borderId="46" xfId="0" applyFont="1" applyFill="1" applyBorder="1" applyAlignment="1">
      <alignment horizontal="center"/>
    </xf>
    <xf numFmtId="0" fontId="9" fillId="35" borderId="47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19" fillId="35" borderId="48" xfId="0" applyFont="1" applyFill="1" applyBorder="1" applyAlignment="1">
      <alignment horizontal="center" vertical="center"/>
    </xf>
    <xf numFmtId="0" fontId="19" fillId="35" borderId="47" xfId="0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 horizontal="center" vertical="center"/>
    </xf>
    <xf numFmtId="0" fontId="19" fillId="35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35" borderId="48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7" fillId="35" borderId="47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9" fillId="35" borderId="49" xfId="0" applyFont="1" applyFill="1" applyBorder="1" applyAlignment="1">
      <alignment horizontal="center"/>
    </xf>
    <xf numFmtId="0" fontId="9" fillId="35" borderId="50" xfId="0" applyFont="1" applyFill="1" applyBorder="1" applyAlignment="1">
      <alignment horizontal="center"/>
    </xf>
    <xf numFmtId="0" fontId="9" fillId="35" borderId="51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180" fontId="5" fillId="32" borderId="51" xfId="0" applyNumberFormat="1" applyFont="1" applyFill="1" applyBorder="1" applyAlignment="1">
      <alignment horizontal="right" vertical="center"/>
    </xf>
    <xf numFmtId="180" fontId="5" fillId="32" borderId="15" xfId="0" applyNumberFormat="1" applyFont="1" applyFill="1" applyBorder="1" applyAlignment="1">
      <alignment horizontal="right" vertical="center"/>
    </xf>
    <xf numFmtId="0" fontId="9" fillId="35" borderId="5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238125</xdr:colOff>
      <xdr:row>0</xdr:row>
      <xdr:rowOff>9525</xdr:rowOff>
    </xdr:from>
    <xdr:to>
      <xdr:col>27</xdr:col>
      <xdr:colOff>371475</xdr:colOff>
      <xdr:row>1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95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428625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409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tabSelected="1" zoomScalePageLayoutView="0" workbookViewId="0" topLeftCell="A1">
      <selection activeCell="C27" sqref="C27"/>
    </sheetView>
  </sheetViews>
  <sheetFormatPr defaultColWidth="11.421875" defaultRowHeight="12.75"/>
  <cols>
    <col min="1" max="1" width="6.8515625" style="0" customWidth="1"/>
    <col min="2" max="2" width="32.57421875" style="0" customWidth="1"/>
    <col min="3" max="3" width="27.57421875" style="0" customWidth="1"/>
    <col min="4" max="6" width="4.8515625" style="0" customWidth="1"/>
    <col min="7" max="8" width="3.8515625" style="0" customWidth="1"/>
    <col min="9" max="9" width="4.8515625" style="0" customWidth="1"/>
    <col min="10" max="20" width="5.140625" style="0" customWidth="1"/>
    <col min="21" max="21" width="5.00390625" style="0" customWidth="1"/>
    <col min="22" max="22" width="2.57421875" style="0" hidden="1" customWidth="1"/>
    <col min="23" max="23" width="4.421875" style="0" hidden="1" customWidth="1"/>
    <col min="24" max="24" width="4.7109375" style="0" hidden="1" customWidth="1"/>
    <col min="25" max="25" width="7.421875" style="0" hidden="1" customWidth="1"/>
    <col min="26" max="26" width="4.57421875" style="0" hidden="1" customWidth="1"/>
    <col min="27" max="27" width="4.421875" style="0" customWidth="1"/>
    <col min="28" max="28" width="6.8515625" style="0" customWidth="1"/>
    <col min="29" max="29" width="6.7109375" style="0" customWidth="1"/>
  </cols>
  <sheetData>
    <row r="1" spans="1:28" ht="23.25">
      <c r="A1" s="83" t="s">
        <v>24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5"/>
    </row>
    <row r="2" spans="1:28" ht="18" customHeight="1" thickBot="1">
      <c r="A2" s="86" t="s">
        <v>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8"/>
    </row>
    <row r="3" spans="1:2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8.75" thickBot="1">
      <c r="A4" s="2"/>
      <c r="B4" s="3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2.75" customHeight="1" thickBot="1">
      <c r="A5" s="78" t="s">
        <v>22</v>
      </c>
      <c r="B5" s="79"/>
      <c r="C5" s="32"/>
      <c r="D5" s="91" t="s">
        <v>23</v>
      </c>
      <c r="E5" s="92"/>
      <c r="F5" s="92"/>
      <c r="G5" s="93"/>
      <c r="H5" s="93"/>
      <c r="I5" s="94"/>
      <c r="J5" s="89" t="s">
        <v>20</v>
      </c>
      <c r="K5" s="89"/>
      <c r="L5" s="89"/>
      <c r="M5" s="89"/>
      <c r="N5" s="89"/>
      <c r="O5" s="90"/>
      <c r="P5" s="89" t="s">
        <v>21</v>
      </c>
      <c r="Q5" s="89"/>
      <c r="R5" s="89"/>
      <c r="S5" s="89"/>
      <c r="T5" s="89"/>
      <c r="U5" s="90"/>
      <c r="V5" s="97" t="s">
        <v>12</v>
      </c>
      <c r="W5" s="89"/>
      <c r="X5" s="89"/>
      <c r="Y5" s="89"/>
      <c r="Z5" s="90"/>
      <c r="AA5" s="76" t="s">
        <v>4</v>
      </c>
      <c r="AB5" s="76" t="s">
        <v>2</v>
      </c>
    </row>
    <row r="6" spans="1:29" ht="13.5" customHeight="1" thickBot="1">
      <c r="A6" s="80"/>
      <c r="B6" s="81"/>
      <c r="C6" s="36" t="s">
        <v>16</v>
      </c>
      <c r="D6" s="73" t="s">
        <v>5</v>
      </c>
      <c r="E6" s="74"/>
      <c r="F6" s="75"/>
      <c r="G6" s="34" t="s">
        <v>13</v>
      </c>
      <c r="H6" s="34" t="s">
        <v>1</v>
      </c>
      <c r="I6" s="35" t="s">
        <v>0</v>
      </c>
      <c r="J6" s="66" t="s">
        <v>5</v>
      </c>
      <c r="K6" s="67"/>
      <c r="L6" s="68"/>
      <c r="M6" s="26" t="s">
        <v>13</v>
      </c>
      <c r="N6" s="27" t="s">
        <v>1</v>
      </c>
      <c r="O6" s="28" t="s">
        <v>0</v>
      </c>
      <c r="P6" s="66" t="s">
        <v>14</v>
      </c>
      <c r="Q6" s="67"/>
      <c r="R6" s="67"/>
      <c r="S6" s="67"/>
      <c r="T6" s="68"/>
      <c r="U6" s="29" t="s">
        <v>0</v>
      </c>
      <c r="V6" s="66" t="s">
        <v>6</v>
      </c>
      <c r="W6" s="67"/>
      <c r="X6" s="67"/>
      <c r="Y6" s="68"/>
      <c r="Z6" s="29" t="s">
        <v>0</v>
      </c>
      <c r="AA6" s="77"/>
      <c r="AB6" s="77"/>
      <c r="AC6" s="37" t="s">
        <v>31</v>
      </c>
    </row>
    <row r="7" spans="1:29" ht="18.75" customHeight="1">
      <c r="A7" s="46">
        <v>1</v>
      </c>
      <c r="B7" s="65" t="s">
        <v>55</v>
      </c>
      <c r="C7" s="57" t="s">
        <v>33</v>
      </c>
      <c r="D7" s="40">
        <v>10</v>
      </c>
      <c r="E7" s="41">
        <v>30</v>
      </c>
      <c r="F7" s="41">
        <v>30</v>
      </c>
      <c r="G7" s="41"/>
      <c r="H7" s="41"/>
      <c r="I7" s="42">
        <f aca="true" t="shared" si="0" ref="I7:I31">SUM(D7*5,E7,F7,G7*-7,H7*-10)</f>
        <v>110</v>
      </c>
      <c r="J7" s="40">
        <v>10</v>
      </c>
      <c r="K7" s="41">
        <v>30</v>
      </c>
      <c r="L7" s="41">
        <v>27</v>
      </c>
      <c r="M7" s="41"/>
      <c r="N7" s="41"/>
      <c r="O7" s="42">
        <f aca="true" t="shared" si="1" ref="O7:O31">SUM(J7*5,K7,L7,M7*-7,N7*-10)</f>
        <v>107</v>
      </c>
      <c r="P7" s="40">
        <v>10</v>
      </c>
      <c r="Q7" s="41">
        <v>30</v>
      </c>
      <c r="R7" s="41">
        <v>24</v>
      </c>
      <c r="S7" s="41"/>
      <c r="T7" s="41"/>
      <c r="U7" s="42">
        <f aca="true" t="shared" si="2" ref="U7:U31">SUM(P7*5,Q7,R7,S7*-7,T7*-10)</f>
        <v>104</v>
      </c>
      <c r="V7" s="40"/>
      <c r="W7" s="41"/>
      <c r="X7" s="41"/>
      <c r="Y7" s="41"/>
      <c r="Z7" s="42"/>
      <c r="AA7" s="47">
        <f aca="true" t="shared" si="3" ref="AA7:AA30">F7+L7+R7</f>
        <v>81</v>
      </c>
      <c r="AB7" s="48">
        <f aca="true" t="shared" si="4" ref="AB7:AB31">SUM(I7,O7,U7)</f>
        <v>321</v>
      </c>
      <c r="AC7" s="37">
        <v>2</v>
      </c>
    </row>
    <row r="8" spans="1:29" ht="18.75" customHeight="1">
      <c r="A8" s="5">
        <v>2</v>
      </c>
      <c r="B8" s="58" t="s">
        <v>30</v>
      </c>
      <c r="C8" s="57" t="s">
        <v>29</v>
      </c>
      <c r="D8" s="60">
        <v>10</v>
      </c>
      <c r="E8" s="61">
        <v>30</v>
      </c>
      <c r="F8" s="61">
        <v>26</v>
      </c>
      <c r="G8" s="61"/>
      <c r="H8" s="61"/>
      <c r="I8" s="62">
        <f t="shared" si="0"/>
        <v>106</v>
      </c>
      <c r="J8" s="60">
        <v>10</v>
      </c>
      <c r="K8" s="61">
        <v>30</v>
      </c>
      <c r="L8" s="61">
        <v>26</v>
      </c>
      <c r="M8" s="61"/>
      <c r="N8" s="61"/>
      <c r="O8" s="24">
        <f t="shared" si="1"/>
        <v>106</v>
      </c>
      <c r="P8" s="60">
        <v>10</v>
      </c>
      <c r="Q8" s="61">
        <v>29</v>
      </c>
      <c r="R8" s="61">
        <v>23</v>
      </c>
      <c r="S8" s="61"/>
      <c r="T8" s="61"/>
      <c r="U8" s="24">
        <f t="shared" si="2"/>
        <v>102</v>
      </c>
      <c r="V8" s="60"/>
      <c r="W8" s="61"/>
      <c r="X8" s="61"/>
      <c r="Y8" s="61"/>
      <c r="Z8" s="62">
        <f>SUM(V8*5,W8,X8,Y8*-10)</f>
        <v>0</v>
      </c>
      <c r="AA8" s="50">
        <f t="shared" si="3"/>
        <v>75</v>
      </c>
      <c r="AB8" s="51">
        <f t="shared" si="4"/>
        <v>314</v>
      </c>
      <c r="AC8" s="37">
        <v>2</v>
      </c>
    </row>
    <row r="9" spans="1:29" ht="18.75" customHeight="1">
      <c r="A9" s="5">
        <v>3</v>
      </c>
      <c r="B9" s="49" t="s">
        <v>49</v>
      </c>
      <c r="C9" s="57" t="s">
        <v>50</v>
      </c>
      <c r="D9" s="22">
        <v>10</v>
      </c>
      <c r="E9" s="23">
        <v>30</v>
      </c>
      <c r="F9" s="23">
        <v>26</v>
      </c>
      <c r="G9" s="23"/>
      <c r="H9" s="23"/>
      <c r="I9" s="24">
        <f t="shared" si="0"/>
        <v>106</v>
      </c>
      <c r="J9" s="22">
        <v>10</v>
      </c>
      <c r="K9" s="23">
        <v>30</v>
      </c>
      <c r="L9" s="23">
        <v>30</v>
      </c>
      <c r="M9" s="23"/>
      <c r="N9" s="23"/>
      <c r="O9" s="24">
        <f t="shared" si="1"/>
        <v>110</v>
      </c>
      <c r="P9" s="22">
        <v>10</v>
      </c>
      <c r="Q9" s="23">
        <v>29</v>
      </c>
      <c r="R9" s="23">
        <v>23</v>
      </c>
      <c r="S9" s="23"/>
      <c r="T9" s="23">
        <v>1</v>
      </c>
      <c r="U9" s="24">
        <f t="shared" si="2"/>
        <v>92</v>
      </c>
      <c r="V9" s="22"/>
      <c r="W9" s="23"/>
      <c r="X9" s="23"/>
      <c r="Y9" s="23"/>
      <c r="Z9" s="24">
        <f>SUM(V9*5,W9,X9,Y9*-10)</f>
        <v>0</v>
      </c>
      <c r="AA9" s="50">
        <f t="shared" si="3"/>
        <v>79</v>
      </c>
      <c r="AB9" s="51">
        <f t="shared" si="4"/>
        <v>308</v>
      </c>
      <c r="AC9" s="37">
        <v>2</v>
      </c>
    </row>
    <row r="10" spans="1:29" ht="18.75" customHeight="1">
      <c r="A10" s="5">
        <v>4</v>
      </c>
      <c r="B10" s="49" t="s">
        <v>32</v>
      </c>
      <c r="C10" s="64" t="s">
        <v>17</v>
      </c>
      <c r="D10" s="22">
        <v>10</v>
      </c>
      <c r="E10" s="23">
        <v>30</v>
      </c>
      <c r="F10" s="23">
        <v>25</v>
      </c>
      <c r="G10" s="23"/>
      <c r="H10" s="23"/>
      <c r="I10" s="24">
        <f t="shared" si="0"/>
        <v>105</v>
      </c>
      <c r="J10" s="22">
        <v>10</v>
      </c>
      <c r="K10" s="23">
        <v>30</v>
      </c>
      <c r="L10" s="23">
        <v>25</v>
      </c>
      <c r="M10" s="23"/>
      <c r="N10" s="23"/>
      <c r="O10" s="24">
        <f t="shared" si="1"/>
        <v>105</v>
      </c>
      <c r="P10" s="22">
        <v>10</v>
      </c>
      <c r="Q10" s="23">
        <v>25</v>
      </c>
      <c r="R10" s="23">
        <v>23</v>
      </c>
      <c r="S10" s="23"/>
      <c r="T10" s="23"/>
      <c r="U10" s="24">
        <f t="shared" si="2"/>
        <v>98</v>
      </c>
      <c r="V10" s="22"/>
      <c r="W10" s="23"/>
      <c r="X10" s="23"/>
      <c r="Y10" s="23"/>
      <c r="Z10" s="24"/>
      <c r="AA10" s="50">
        <f t="shared" si="3"/>
        <v>73</v>
      </c>
      <c r="AB10" s="51">
        <f t="shared" si="4"/>
        <v>308</v>
      </c>
      <c r="AC10" s="37">
        <v>2</v>
      </c>
    </row>
    <row r="11" spans="1:29" ht="18.75" customHeight="1">
      <c r="A11" s="5">
        <v>5</v>
      </c>
      <c r="B11" s="58" t="s">
        <v>47</v>
      </c>
      <c r="C11" s="57" t="s">
        <v>42</v>
      </c>
      <c r="D11" s="22">
        <v>10</v>
      </c>
      <c r="E11" s="23">
        <v>29</v>
      </c>
      <c r="F11" s="23">
        <v>16</v>
      </c>
      <c r="G11" s="23"/>
      <c r="H11" s="23"/>
      <c r="I11" s="24">
        <f t="shared" si="0"/>
        <v>95</v>
      </c>
      <c r="J11" s="22">
        <v>10</v>
      </c>
      <c r="K11" s="23">
        <v>30</v>
      </c>
      <c r="L11" s="23">
        <v>21</v>
      </c>
      <c r="M11" s="23"/>
      <c r="N11" s="23"/>
      <c r="O11" s="24">
        <f t="shared" si="1"/>
        <v>101</v>
      </c>
      <c r="P11" s="22">
        <v>10</v>
      </c>
      <c r="Q11" s="23">
        <v>29</v>
      </c>
      <c r="R11" s="23">
        <v>22</v>
      </c>
      <c r="S11" s="23"/>
      <c r="T11" s="23"/>
      <c r="U11" s="24">
        <f t="shared" si="2"/>
        <v>101</v>
      </c>
      <c r="V11" s="22"/>
      <c r="W11" s="23"/>
      <c r="X11" s="23"/>
      <c r="Y11" s="23"/>
      <c r="Z11" s="24"/>
      <c r="AA11" s="50">
        <f t="shared" si="3"/>
        <v>59</v>
      </c>
      <c r="AB11" s="51">
        <f t="shared" si="4"/>
        <v>297</v>
      </c>
      <c r="AC11" s="37">
        <v>2</v>
      </c>
    </row>
    <row r="12" spans="1:29" ht="18.75" customHeight="1">
      <c r="A12" s="5">
        <v>6</v>
      </c>
      <c r="B12" s="49" t="s">
        <v>57</v>
      </c>
      <c r="C12" s="57" t="s">
        <v>25</v>
      </c>
      <c r="D12" s="22">
        <v>10</v>
      </c>
      <c r="E12" s="23">
        <v>30</v>
      </c>
      <c r="F12" s="23">
        <v>20</v>
      </c>
      <c r="G12" s="23"/>
      <c r="H12" s="23"/>
      <c r="I12" s="24">
        <f t="shared" si="0"/>
        <v>100</v>
      </c>
      <c r="J12" s="22">
        <v>10</v>
      </c>
      <c r="K12" s="23">
        <v>29</v>
      </c>
      <c r="L12" s="23">
        <v>25</v>
      </c>
      <c r="M12" s="23"/>
      <c r="N12" s="23"/>
      <c r="O12" s="24">
        <f t="shared" si="1"/>
        <v>104</v>
      </c>
      <c r="P12" s="22">
        <v>10</v>
      </c>
      <c r="Q12" s="23">
        <v>24</v>
      </c>
      <c r="R12" s="23">
        <v>20</v>
      </c>
      <c r="S12" s="23"/>
      <c r="T12" s="23">
        <v>1</v>
      </c>
      <c r="U12" s="24">
        <f t="shared" si="2"/>
        <v>84</v>
      </c>
      <c r="V12" s="22"/>
      <c r="W12" s="23"/>
      <c r="X12" s="23"/>
      <c r="Y12" s="23"/>
      <c r="Z12" s="24">
        <f>SUM(V12*5,W12,X12,Y12*-10)</f>
        <v>0</v>
      </c>
      <c r="AA12" s="50">
        <f t="shared" si="3"/>
        <v>65</v>
      </c>
      <c r="AB12" s="51">
        <f t="shared" si="4"/>
        <v>288</v>
      </c>
      <c r="AC12" s="37">
        <v>2</v>
      </c>
    </row>
    <row r="13" spans="1:29" ht="18.75" customHeight="1">
      <c r="A13" s="5">
        <v>7</v>
      </c>
      <c r="B13" s="49" t="s">
        <v>46</v>
      </c>
      <c r="C13" s="57" t="s">
        <v>40</v>
      </c>
      <c r="D13" s="22">
        <v>10</v>
      </c>
      <c r="E13" s="23">
        <v>25</v>
      </c>
      <c r="F13" s="23">
        <v>17</v>
      </c>
      <c r="G13" s="23"/>
      <c r="H13" s="23">
        <v>1</v>
      </c>
      <c r="I13" s="24">
        <f t="shared" si="0"/>
        <v>82</v>
      </c>
      <c r="J13" s="22">
        <v>10</v>
      </c>
      <c r="K13" s="23">
        <v>30</v>
      </c>
      <c r="L13" s="23">
        <v>23</v>
      </c>
      <c r="M13" s="23"/>
      <c r="N13" s="23"/>
      <c r="O13" s="24">
        <f t="shared" si="1"/>
        <v>103</v>
      </c>
      <c r="P13" s="22">
        <v>10</v>
      </c>
      <c r="Q13" s="23">
        <v>30</v>
      </c>
      <c r="R13" s="23">
        <v>23</v>
      </c>
      <c r="S13" s="23"/>
      <c r="T13" s="23"/>
      <c r="U13" s="24">
        <f t="shared" si="2"/>
        <v>103</v>
      </c>
      <c r="V13" s="22"/>
      <c r="W13" s="23"/>
      <c r="X13" s="23"/>
      <c r="Y13" s="23"/>
      <c r="Z13" s="24"/>
      <c r="AA13" s="50">
        <f t="shared" si="3"/>
        <v>63</v>
      </c>
      <c r="AB13" s="51">
        <f t="shared" si="4"/>
        <v>288</v>
      </c>
      <c r="AC13" s="37">
        <v>2</v>
      </c>
    </row>
    <row r="14" spans="1:29" ht="18.75" customHeight="1">
      <c r="A14" s="5">
        <v>8</v>
      </c>
      <c r="B14" s="58" t="s">
        <v>54</v>
      </c>
      <c r="C14" s="57" t="s">
        <v>33</v>
      </c>
      <c r="D14" s="22">
        <v>10</v>
      </c>
      <c r="E14" s="23">
        <v>29</v>
      </c>
      <c r="F14" s="23">
        <v>22</v>
      </c>
      <c r="G14" s="23"/>
      <c r="H14" s="23"/>
      <c r="I14" s="24">
        <f t="shared" si="0"/>
        <v>101</v>
      </c>
      <c r="J14" s="22">
        <v>10</v>
      </c>
      <c r="K14" s="23">
        <v>29</v>
      </c>
      <c r="L14" s="23">
        <v>22</v>
      </c>
      <c r="M14" s="23"/>
      <c r="N14" s="23"/>
      <c r="O14" s="24">
        <f t="shared" si="1"/>
        <v>101</v>
      </c>
      <c r="P14" s="22">
        <v>10</v>
      </c>
      <c r="Q14" s="23">
        <v>24</v>
      </c>
      <c r="R14" s="23">
        <v>16</v>
      </c>
      <c r="S14" s="23"/>
      <c r="T14" s="23">
        <v>1</v>
      </c>
      <c r="U14" s="24">
        <f t="shared" si="2"/>
        <v>80</v>
      </c>
      <c r="V14" s="22"/>
      <c r="W14" s="23"/>
      <c r="X14" s="23"/>
      <c r="Y14" s="23"/>
      <c r="Z14" s="24"/>
      <c r="AA14" s="50">
        <f t="shared" si="3"/>
        <v>60</v>
      </c>
      <c r="AB14" s="51">
        <f t="shared" si="4"/>
        <v>282</v>
      </c>
      <c r="AC14" s="37">
        <v>2</v>
      </c>
    </row>
    <row r="15" spans="1:30" s="25" customFormat="1" ht="18.75" customHeight="1">
      <c r="A15" s="5">
        <v>9</v>
      </c>
      <c r="B15" s="49" t="s">
        <v>59</v>
      </c>
      <c r="C15" s="57" t="s">
        <v>33</v>
      </c>
      <c r="D15" s="22">
        <v>10</v>
      </c>
      <c r="E15" s="23">
        <v>29</v>
      </c>
      <c r="F15" s="23">
        <v>18</v>
      </c>
      <c r="G15" s="23"/>
      <c r="H15" s="23"/>
      <c r="I15" s="24">
        <f t="shared" si="0"/>
        <v>97</v>
      </c>
      <c r="J15" s="22">
        <v>10</v>
      </c>
      <c r="K15" s="23">
        <v>27</v>
      </c>
      <c r="L15" s="23">
        <v>23</v>
      </c>
      <c r="M15" s="23"/>
      <c r="N15" s="23"/>
      <c r="O15" s="24">
        <f t="shared" si="1"/>
        <v>100</v>
      </c>
      <c r="P15" s="22">
        <v>9</v>
      </c>
      <c r="Q15" s="23">
        <v>26</v>
      </c>
      <c r="R15" s="23">
        <v>22</v>
      </c>
      <c r="S15" s="23"/>
      <c r="T15" s="23">
        <v>1</v>
      </c>
      <c r="U15" s="24">
        <f t="shared" si="2"/>
        <v>83</v>
      </c>
      <c r="V15" s="22"/>
      <c r="W15" s="23"/>
      <c r="X15" s="23"/>
      <c r="Y15" s="23"/>
      <c r="Z15" s="24"/>
      <c r="AA15" s="50">
        <f t="shared" si="3"/>
        <v>63</v>
      </c>
      <c r="AB15" s="51">
        <f t="shared" si="4"/>
        <v>280</v>
      </c>
      <c r="AC15" s="37">
        <v>2</v>
      </c>
      <c r="AD15"/>
    </row>
    <row r="16" spans="1:29" ht="18.75" customHeight="1">
      <c r="A16" s="5">
        <v>10</v>
      </c>
      <c r="B16" s="49" t="s">
        <v>43</v>
      </c>
      <c r="C16" s="57" t="s">
        <v>44</v>
      </c>
      <c r="D16" s="22">
        <v>10</v>
      </c>
      <c r="E16" s="23">
        <v>28</v>
      </c>
      <c r="F16" s="23">
        <v>18</v>
      </c>
      <c r="G16" s="23"/>
      <c r="H16" s="23"/>
      <c r="I16" s="24">
        <f t="shared" si="0"/>
        <v>96</v>
      </c>
      <c r="J16" s="22">
        <v>10</v>
      </c>
      <c r="K16" s="23">
        <v>27</v>
      </c>
      <c r="L16" s="23">
        <v>22</v>
      </c>
      <c r="M16" s="23"/>
      <c r="N16" s="23"/>
      <c r="O16" s="24">
        <f t="shared" si="1"/>
        <v>99</v>
      </c>
      <c r="P16" s="22">
        <v>10</v>
      </c>
      <c r="Q16" s="23">
        <v>26</v>
      </c>
      <c r="R16" s="23">
        <v>19</v>
      </c>
      <c r="S16" s="23"/>
      <c r="T16" s="23">
        <v>1</v>
      </c>
      <c r="U16" s="24">
        <f t="shared" si="2"/>
        <v>85</v>
      </c>
      <c r="V16" s="22"/>
      <c r="W16" s="23"/>
      <c r="X16" s="23"/>
      <c r="Y16" s="23"/>
      <c r="Z16" s="24"/>
      <c r="AA16" s="50">
        <f t="shared" si="3"/>
        <v>59</v>
      </c>
      <c r="AB16" s="51">
        <f t="shared" si="4"/>
        <v>280</v>
      </c>
      <c r="AC16" s="37">
        <v>2</v>
      </c>
    </row>
    <row r="17" spans="1:29" s="25" customFormat="1" ht="18.75" customHeight="1">
      <c r="A17" s="5">
        <v>11</v>
      </c>
      <c r="B17" s="49" t="s">
        <v>27</v>
      </c>
      <c r="C17" s="57" t="s">
        <v>25</v>
      </c>
      <c r="D17" s="22">
        <v>9</v>
      </c>
      <c r="E17" s="23">
        <v>25</v>
      </c>
      <c r="F17" s="23">
        <v>22</v>
      </c>
      <c r="G17" s="23"/>
      <c r="H17" s="23"/>
      <c r="I17" s="24">
        <f t="shared" si="0"/>
        <v>92</v>
      </c>
      <c r="J17" s="22">
        <v>10</v>
      </c>
      <c r="K17" s="23">
        <v>22</v>
      </c>
      <c r="L17" s="23">
        <v>18</v>
      </c>
      <c r="M17" s="23"/>
      <c r="N17" s="23">
        <v>1</v>
      </c>
      <c r="O17" s="24">
        <f t="shared" si="1"/>
        <v>80</v>
      </c>
      <c r="P17" s="22">
        <v>10</v>
      </c>
      <c r="Q17" s="23">
        <v>27</v>
      </c>
      <c r="R17" s="23">
        <v>20</v>
      </c>
      <c r="S17" s="23"/>
      <c r="T17" s="23"/>
      <c r="U17" s="24">
        <f t="shared" si="2"/>
        <v>97</v>
      </c>
      <c r="V17" s="22"/>
      <c r="W17" s="23"/>
      <c r="X17" s="23"/>
      <c r="Y17" s="23"/>
      <c r="Z17" s="24"/>
      <c r="AA17" s="50">
        <f t="shared" si="3"/>
        <v>60</v>
      </c>
      <c r="AB17" s="51">
        <f t="shared" si="4"/>
        <v>269</v>
      </c>
      <c r="AC17" s="37">
        <v>2</v>
      </c>
    </row>
    <row r="18" spans="1:30" ht="18.75" customHeight="1">
      <c r="A18" s="5">
        <v>12</v>
      </c>
      <c r="B18" s="49" t="s">
        <v>26</v>
      </c>
      <c r="C18" s="57" t="s">
        <v>28</v>
      </c>
      <c r="D18" s="22">
        <v>10</v>
      </c>
      <c r="E18" s="23">
        <v>28</v>
      </c>
      <c r="F18" s="23">
        <v>23</v>
      </c>
      <c r="G18" s="23"/>
      <c r="H18" s="23"/>
      <c r="I18" s="24">
        <f t="shared" si="0"/>
        <v>101</v>
      </c>
      <c r="J18" s="22">
        <v>9</v>
      </c>
      <c r="K18" s="23">
        <v>24</v>
      </c>
      <c r="L18" s="23">
        <v>18</v>
      </c>
      <c r="M18" s="23"/>
      <c r="N18" s="23"/>
      <c r="O18" s="24">
        <f t="shared" si="1"/>
        <v>87</v>
      </c>
      <c r="P18" s="22">
        <v>10</v>
      </c>
      <c r="Q18" s="23">
        <v>24</v>
      </c>
      <c r="R18" s="23">
        <v>11</v>
      </c>
      <c r="S18" s="23"/>
      <c r="T18" s="23">
        <v>1</v>
      </c>
      <c r="U18" s="24">
        <f t="shared" si="2"/>
        <v>75</v>
      </c>
      <c r="V18" s="22"/>
      <c r="W18" s="23"/>
      <c r="X18" s="23"/>
      <c r="Y18" s="23"/>
      <c r="Z18" s="24">
        <f>SUM(V18*5,W18,X18,Y18*-10)</f>
        <v>0</v>
      </c>
      <c r="AA18" s="50">
        <f t="shared" si="3"/>
        <v>52</v>
      </c>
      <c r="AB18" s="51">
        <f t="shared" si="4"/>
        <v>263</v>
      </c>
      <c r="AC18" s="37">
        <v>2</v>
      </c>
      <c r="AD18" s="25"/>
    </row>
    <row r="19" spans="1:29" ht="18.75" customHeight="1">
      <c r="A19" s="5">
        <v>13</v>
      </c>
      <c r="B19" s="49" t="s">
        <v>56</v>
      </c>
      <c r="C19" s="57" t="s">
        <v>19</v>
      </c>
      <c r="D19" s="22">
        <v>10</v>
      </c>
      <c r="E19" s="23">
        <v>23</v>
      </c>
      <c r="F19" s="23">
        <v>10</v>
      </c>
      <c r="G19" s="23"/>
      <c r="H19" s="23"/>
      <c r="I19" s="24">
        <f t="shared" si="0"/>
        <v>83</v>
      </c>
      <c r="J19" s="22">
        <v>10</v>
      </c>
      <c r="K19" s="23">
        <v>27</v>
      </c>
      <c r="L19" s="23">
        <v>17</v>
      </c>
      <c r="M19" s="23"/>
      <c r="N19" s="23"/>
      <c r="O19" s="24">
        <f t="shared" si="1"/>
        <v>94</v>
      </c>
      <c r="P19" s="22">
        <v>10</v>
      </c>
      <c r="Q19" s="23">
        <v>24</v>
      </c>
      <c r="R19" s="23">
        <v>11</v>
      </c>
      <c r="S19" s="23"/>
      <c r="T19" s="23"/>
      <c r="U19" s="24">
        <f t="shared" si="2"/>
        <v>85</v>
      </c>
      <c r="V19" s="22"/>
      <c r="W19" s="23"/>
      <c r="X19" s="23"/>
      <c r="Y19" s="23"/>
      <c r="Z19" s="24">
        <f>SUM(V19*5,W19,X19,Y19*-10)</f>
        <v>0</v>
      </c>
      <c r="AA19" s="50">
        <f t="shared" si="3"/>
        <v>38</v>
      </c>
      <c r="AB19" s="51">
        <f t="shared" si="4"/>
        <v>262</v>
      </c>
      <c r="AC19" s="37">
        <v>2</v>
      </c>
    </row>
    <row r="20" spans="1:29" ht="18.75" customHeight="1">
      <c r="A20" s="5">
        <v>14</v>
      </c>
      <c r="B20" s="49" t="s">
        <v>36</v>
      </c>
      <c r="C20" s="57" t="s">
        <v>37</v>
      </c>
      <c r="D20" s="22">
        <v>10</v>
      </c>
      <c r="E20" s="23">
        <v>25</v>
      </c>
      <c r="F20" s="23">
        <v>14</v>
      </c>
      <c r="G20" s="23"/>
      <c r="H20" s="23"/>
      <c r="I20" s="24">
        <f t="shared" si="0"/>
        <v>89</v>
      </c>
      <c r="J20" s="22">
        <v>10</v>
      </c>
      <c r="K20" s="23">
        <v>25</v>
      </c>
      <c r="L20" s="23">
        <v>18</v>
      </c>
      <c r="M20" s="23"/>
      <c r="N20" s="23"/>
      <c r="O20" s="24">
        <f t="shared" si="1"/>
        <v>93</v>
      </c>
      <c r="P20" s="22">
        <v>9</v>
      </c>
      <c r="Q20" s="23">
        <v>20</v>
      </c>
      <c r="R20" s="23">
        <v>12</v>
      </c>
      <c r="S20" s="23"/>
      <c r="T20" s="23"/>
      <c r="U20" s="24">
        <f t="shared" si="2"/>
        <v>77</v>
      </c>
      <c r="V20" s="22"/>
      <c r="W20" s="23"/>
      <c r="X20" s="23"/>
      <c r="Y20" s="23"/>
      <c r="Z20" s="24"/>
      <c r="AA20" s="50">
        <f t="shared" si="3"/>
        <v>44</v>
      </c>
      <c r="AB20" s="51">
        <f t="shared" si="4"/>
        <v>259</v>
      </c>
      <c r="AC20" s="37">
        <v>2</v>
      </c>
    </row>
    <row r="21" spans="1:29" ht="18.75" customHeight="1">
      <c r="A21" s="5">
        <v>15</v>
      </c>
      <c r="B21" s="49" t="s">
        <v>35</v>
      </c>
      <c r="C21" s="57" t="s">
        <v>33</v>
      </c>
      <c r="D21" s="22">
        <v>10</v>
      </c>
      <c r="E21" s="23">
        <v>27</v>
      </c>
      <c r="F21" s="23">
        <v>18</v>
      </c>
      <c r="G21" s="23"/>
      <c r="H21" s="23">
        <v>1</v>
      </c>
      <c r="I21" s="24">
        <f t="shared" si="0"/>
        <v>85</v>
      </c>
      <c r="J21" s="22">
        <v>10</v>
      </c>
      <c r="K21" s="23">
        <v>25</v>
      </c>
      <c r="L21" s="23">
        <v>14</v>
      </c>
      <c r="M21" s="23"/>
      <c r="N21" s="23"/>
      <c r="O21" s="24">
        <f t="shared" si="1"/>
        <v>89</v>
      </c>
      <c r="P21" s="22">
        <v>10</v>
      </c>
      <c r="Q21" s="23">
        <v>26</v>
      </c>
      <c r="R21" s="23">
        <v>17</v>
      </c>
      <c r="S21" s="23"/>
      <c r="T21" s="23">
        <v>1</v>
      </c>
      <c r="U21" s="24">
        <f t="shared" si="2"/>
        <v>83</v>
      </c>
      <c r="V21" s="22"/>
      <c r="W21" s="23"/>
      <c r="X21" s="23"/>
      <c r="Y21" s="23"/>
      <c r="Z21" s="24">
        <f>SUM(V21*5,W21,X21,Y21*-10)</f>
        <v>0</v>
      </c>
      <c r="AA21" s="50">
        <f t="shared" si="3"/>
        <v>49</v>
      </c>
      <c r="AB21" s="51">
        <f t="shared" si="4"/>
        <v>257</v>
      </c>
      <c r="AC21" s="37">
        <v>2</v>
      </c>
    </row>
    <row r="22" spans="1:30" s="25" customFormat="1" ht="18.75" customHeight="1">
      <c r="A22" s="5">
        <v>16</v>
      </c>
      <c r="B22" s="58" t="s">
        <v>58</v>
      </c>
      <c r="C22" s="57" t="s">
        <v>33</v>
      </c>
      <c r="D22" s="22">
        <v>9</v>
      </c>
      <c r="E22" s="23">
        <v>23</v>
      </c>
      <c r="F22" s="23">
        <v>15</v>
      </c>
      <c r="G22" s="23"/>
      <c r="H22" s="23"/>
      <c r="I22" s="24">
        <f t="shared" si="0"/>
        <v>83</v>
      </c>
      <c r="J22" s="22">
        <v>10</v>
      </c>
      <c r="K22" s="23">
        <v>27</v>
      </c>
      <c r="L22" s="23">
        <v>18</v>
      </c>
      <c r="M22" s="23"/>
      <c r="N22" s="23"/>
      <c r="O22" s="24">
        <f t="shared" si="1"/>
        <v>95</v>
      </c>
      <c r="P22" s="22">
        <v>10</v>
      </c>
      <c r="Q22" s="23">
        <v>25</v>
      </c>
      <c r="R22" s="23">
        <v>20</v>
      </c>
      <c r="S22" s="23"/>
      <c r="T22" s="23">
        <v>2</v>
      </c>
      <c r="U22" s="24">
        <f t="shared" si="2"/>
        <v>75</v>
      </c>
      <c r="V22" s="22"/>
      <c r="W22" s="23"/>
      <c r="X22" s="23"/>
      <c r="Y22" s="23"/>
      <c r="Z22" s="24">
        <f>SUM(V22*5,W22,X22,Y22*-10)</f>
        <v>0</v>
      </c>
      <c r="AA22" s="50">
        <f t="shared" si="3"/>
        <v>53</v>
      </c>
      <c r="AB22" s="51">
        <f t="shared" si="4"/>
        <v>253</v>
      </c>
      <c r="AC22" s="37">
        <v>2</v>
      </c>
      <c r="AD22"/>
    </row>
    <row r="23" spans="1:29" s="25" customFormat="1" ht="18.75" customHeight="1">
      <c r="A23" s="5">
        <v>17</v>
      </c>
      <c r="B23" s="49" t="s">
        <v>34</v>
      </c>
      <c r="C23" s="57" t="s">
        <v>25</v>
      </c>
      <c r="D23" s="22">
        <v>10</v>
      </c>
      <c r="E23" s="23">
        <v>25</v>
      </c>
      <c r="F23" s="23">
        <v>15</v>
      </c>
      <c r="G23" s="23"/>
      <c r="H23" s="23"/>
      <c r="I23" s="24">
        <f t="shared" si="0"/>
        <v>90</v>
      </c>
      <c r="J23" s="22">
        <v>10</v>
      </c>
      <c r="K23" s="23">
        <v>27</v>
      </c>
      <c r="L23" s="23">
        <v>18</v>
      </c>
      <c r="M23" s="23"/>
      <c r="N23" s="23">
        <v>1</v>
      </c>
      <c r="O23" s="24">
        <f t="shared" si="1"/>
        <v>85</v>
      </c>
      <c r="P23" s="22">
        <v>10</v>
      </c>
      <c r="Q23" s="23">
        <v>22</v>
      </c>
      <c r="R23" s="23">
        <v>9</v>
      </c>
      <c r="S23" s="23"/>
      <c r="T23" s="23">
        <v>1</v>
      </c>
      <c r="U23" s="24">
        <f t="shared" si="2"/>
        <v>71</v>
      </c>
      <c r="V23" s="22"/>
      <c r="W23" s="23"/>
      <c r="X23" s="23"/>
      <c r="Y23" s="23"/>
      <c r="Z23" s="24">
        <f>SUM(V23*5,W23,X23,Y23*-10)</f>
        <v>0</v>
      </c>
      <c r="AA23" s="50">
        <f t="shared" si="3"/>
        <v>42</v>
      </c>
      <c r="AB23" s="51">
        <f t="shared" si="4"/>
        <v>246</v>
      </c>
      <c r="AC23" s="37">
        <v>2</v>
      </c>
    </row>
    <row r="24" spans="1:29" ht="18.75" customHeight="1">
      <c r="A24" s="5">
        <v>18</v>
      </c>
      <c r="B24" s="49" t="s">
        <v>48</v>
      </c>
      <c r="C24" s="57" t="s">
        <v>42</v>
      </c>
      <c r="D24" s="22">
        <v>10</v>
      </c>
      <c r="E24" s="23">
        <v>18</v>
      </c>
      <c r="F24" s="23">
        <v>9</v>
      </c>
      <c r="G24" s="23"/>
      <c r="H24" s="23">
        <v>1</v>
      </c>
      <c r="I24" s="24">
        <f t="shared" si="0"/>
        <v>67</v>
      </c>
      <c r="J24" s="22">
        <v>10</v>
      </c>
      <c r="K24" s="23">
        <v>25</v>
      </c>
      <c r="L24" s="23">
        <v>17</v>
      </c>
      <c r="M24" s="23"/>
      <c r="N24" s="23"/>
      <c r="O24" s="24">
        <f t="shared" si="1"/>
        <v>92</v>
      </c>
      <c r="P24" s="22">
        <v>10</v>
      </c>
      <c r="Q24" s="23">
        <v>23</v>
      </c>
      <c r="R24" s="23">
        <v>13</v>
      </c>
      <c r="S24" s="23"/>
      <c r="T24" s="23"/>
      <c r="U24" s="24">
        <f t="shared" si="2"/>
        <v>86</v>
      </c>
      <c r="V24" s="22"/>
      <c r="W24" s="23"/>
      <c r="X24" s="23"/>
      <c r="Y24" s="23"/>
      <c r="Z24" s="24"/>
      <c r="AA24" s="50">
        <f t="shared" si="3"/>
        <v>39</v>
      </c>
      <c r="AB24" s="51">
        <f t="shared" si="4"/>
        <v>245</v>
      </c>
      <c r="AC24" s="37">
        <v>2</v>
      </c>
    </row>
    <row r="25" spans="1:29" ht="18.75" customHeight="1">
      <c r="A25" s="5">
        <v>19</v>
      </c>
      <c r="B25" s="49" t="s">
        <v>60</v>
      </c>
      <c r="C25" s="57" t="s">
        <v>17</v>
      </c>
      <c r="D25" s="22">
        <v>9</v>
      </c>
      <c r="E25" s="23">
        <v>22</v>
      </c>
      <c r="F25" s="23">
        <v>9</v>
      </c>
      <c r="G25" s="23"/>
      <c r="H25" s="23">
        <v>1</v>
      </c>
      <c r="I25" s="24">
        <f t="shared" si="0"/>
        <v>66</v>
      </c>
      <c r="J25" s="22">
        <v>9</v>
      </c>
      <c r="K25" s="23">
        <v>23</v>
      </c>
      <c r="L25" s="23">
        <v>12</v>
      </c>
      <c r="M25" s="23"/>
      <c r="N25" s="23">
        <v>1</v>
      </c>
      <c r="O25" s="24">
        <f t="shared" si="1"/>
        <v>70</v>
      </c>
      <c r="P25" s="22">
        <v>10</v>
      </c>
      <c r="Q25" s="23">
        <v>27</v>
      </c>
      <c r="R25" s="23">
        <v>14</v>
      </c>
      <c r="S25" s="23"/>
      <c r="T25" s="23"/>
      <c r="U25" s="24">
        <f t="shared" si="2"/>
        <v>91</v>
      </c>
      <c r="V25" s="22"/>
      <c r="W25" s="23"/>
      <c r="X25" s="23"/>
      <c r="Y25" s="23"/>
      <c r="Z25" s="24"/>
      <c r="AA25" s="50">
        <f t="shared" si="3"/>
        <v>35</v>
      </c>
      <c r="AB25" s="51">
        <f t="shared" si="4"/>
        <v>227</v>
      </c>
      <c r="AC25" s="37">
        <v>2</v>
      </c>
    </row>
    <row r="26" spans="1:29" ht="18.75" customHeight="1">
      <c r="A26" s="5"/>
      <c r="B26" s="49"/>
      <c r="C26" s="57"/>
      <c r="D26" s="22"/>
      <c r="E26" s="23"/>
      <c r="F26" s="23"/>
      <c r="G26" s="23"/>
      <c r="H26" s="23"/>
      <c r="I26" s="24">
        <f t="shared" si="0"/>
        <v>0</v>
      </c>
      <c r="J26" s="22"/>
      <c r="K26" s="23"/>
      <c r="L26" s="23"/>
      <c r="M26" s="23"/>
      <c r="N26" s="23"/>
      <c r="O26" s="24">
        <f t="shared" si="1"/>
        <v>0</v>
      </c>
      <c r="P26" s="22"/>
      <c r="Q26" s="23"/>
      <c r="R26" s="23"/>
      <c r="S26" s="23"/>
      <c r="T26" s="23"/>
      <c r="U26" s="24">
        <f t="shared" si="2"/>
        <v>0</v>
      </c>
      <c r="V26" s="22"/>
      <c r="W26" s="23"/>
      <c r="X26" s="23"/>
      <c r="Y26" s="23"/>
      <c r="Z26" s="24"/>
      <c r="AA26" s="50">
        <f t="shared" si="3"/>
        <v>0</v>
      </c>
      <c r="AB26" s="51">
        <f t="shared" si="4"/>
        <v>0</v>
      </c>
      <c r="AC26" s="37"/>
    </row>
    <row r="27" spans="1:29" ht="18.75" customHeight="1">
      <c r="A27" s="5"/>
      <c r="B27" s="49"/>
      <c r="C27" s="57"/>
      <c r="D27" s="22"/>
      <c r="E27" s="23"/>
      <c r="F27" s="23"/>
      <c r="G27" s="23"/>
      <c r="H27" s="23"/>
      <c r="I27" s="24">
        <f t="shared" si="0"/>
        <v>0</v>
      </c>
      <c r="J27" s="22"/>
      <c r="K27" s="23"/>
      <c r="L27" s="23"/>
      <c r="M27" s="23"/>
      <c r="N27" s="23"/>
      <c r="O27" s="24">
        <f t="shared" si="1"/>
        <v>0</v>
      </c>
      <c r="P27" s="22"/>
      <c r="Q27" s="23"/>
      <c r="R27" s="23"/>
      <c r="S27" s="23"/>
      <c r="T27" s="23"/>
      <c r="U27" s="24">
        <f t="shared" si="2"/>
        <v>0</v>
      </c>
      <c r="V27" s="22"/>
      <c r="W27" s="23"/>
      <c r="X27" s="23"/>
      <c r="Y27" s="23"/>
      <c r="Z27" s="24"/>
      <c r="AA27" s="50">
        <f t="shared" si="3"/>
        <v>0</v>
      </c>
      <c r="AB27" s="51">
        <f t="shared" si="4"/>
        <v>0</v>
      </c>
      <c r="AC27" s="37"/>
    </row>
    <row r="28" spans="1:29" ht="18.75" customHeight="1">
      <c r="A28" s="5"/>
      <c r="B28" s="49"/>
      <c r="C28" s="57"/>
      <c r="D28" s="22"/>
      <c r="E28" s="23"/>
      <c r="F28" s="23"/>
      <c r="G28" s="23"/>
      <c r="H28" s="23"/>
      <c r="I28" s="24">
        <f t="shared" si="0"/>
        <v>0</v>
      </c>
      <c r="J28" s="22"/>
      <c r="K28" s="23"/>
      <c r="L28" s="23"/>
      <c r="M28" s="23"/>
      <c r="N28" s="23"/>
      <c r="O28" s="24">
        <f t="shared" si="1"/>
        <v>0</v>
      </c>
      <c r="P28" s="22"/>
      <c r="Q28" s="23"/>
      <c r="R28" s="23"/>
      <c r="S28" s="23"/>
      <c r="T28" s="23"/>
      <c r="U28" s="24">
        <f t="shared" si="2"/>
        <v>0</v>
      </c>
      <c r="V28" s="22"/>
      <c r="W28" s="23"/>
      <c r="X28" s="23"/>
      <c r="Y28" s="23"/>
      <c r="Z28" s="24">
        <f>SUM(V28*5,W28,X28,Y28*-10)</f>
        <v>0</v>
      </c>
      <c r="AA28" s="50">
        <f t="shared" si="3"/>
        <v>0</v>
      </c>
      <c r="AB28" s="51">
        <f t="shared" si="4"/>
        <v>0</v>
      </c>
      <c r="AC28" s="37"/>
    </row>
    <row r="29" spans="1:29" ht="18.75" customHeight="1">
      <c r="A29" s="5">
        <v>1</v>
      </c>
      <c r="B29" s="49" t="s">
        <v>41</v>
      </c>
      <c r="C29" s="57" t="s">
        <v>17</v>
      </c>
      <c r="D29" s="30">
        <v>10</v>
      </c>
      <c r="E29" s="31">
        <v>29</v>
      </c>
      <c r="F29" s="31">
        <v>17</v>
      </c>
      <c r="G29" s="31"/>
      <c r="H29" s="31"/>
      <c r="I29" s="24">
        <f t="shared" si="0"/>
        <v>96</v>
      </c>
      <c r="J29" s="30">
        <v>10</v>
      </c>
      <c r="K29" s="31">
        <v>30</v>
      </c>
      <c r="L29" s="31">
        <v>21</v>
      </c>
      <c r="M29" s="31"/>
      <c r="N29" s="31"/>
      <c r="O29" s="24">
        <f t="shared" si="1"/>
        <v>101</v>
      </c>
      <c r="P29" s="30">
        <v>10</v>
      </c>
      <c r="Q29" s="31">
        <v>26</v>
      </c>
      <c r="R29" s="31">
        <v>18</v>
      </c>
      <c r="S29" s="31"/>
      <c r="T29" s="31"/>
      <c r="U29" s="24">
        <f t="shared" si="2"/>
        <v>94</v>
      </c>
      <c r="V29" s="22"/>
      <c r="W29" s="23"/>
      <c r="X29" s="23"/>
      <c r="Y29" s="23"/>
      <c r="Z29" s="24">
        <f>SUM(V29*5,W29,X29,Y29*-10)</f>
        <v>0</v>
      </c>
      <c r="AA29" s="50">
        <f t="shared" si="3"/>
        <v>56</v>
      </c>
      <c r="AB29" s="51">
        <f t="shared" si="4"/>
        <v>291</v>
      </c>
      <c r="AC29" s="37">
        <v>4</v>
      </c>
    </row>
    <row r="30" spans="1:29" s="25" customFormat="1" ht="18.75" customHeight="1" thickBot="1">
      <c r="A30" s="5">
        <v>2</v>
      </c>
      <c r="B30" s="52" t="s">
        <v>53</v>
      </c>
      <c r="C30" s="57" t="s">
        <v>28</v>
      </c>
      <c r="D30" s="53">
        <v>10</v>
      </c>
      <c r="E30" s="54">
        <v>28</v>
      </c>
      <c r="F30" s="54">
        <v>19</v>
      </c>
      <c r="G30" s="54"/>
      <c r="H30" s="54">
        <v>1</v>
      </c>
      <c r="I30" s="24">
        <f t="shared" si="0"/>
        <v>87</v>
      </c>
      <c r="J30" s="22">
        <v>10</v>
      </c>
      <c r="K30" s="23">
        <v>29</v>
      </c>
      <c r="L30" s="23">
        <v>20</v>
      </c>
      <c r="M30" s="23"/>
      <c r="N30" s="23"/>
      <c r="O30" s="24">
        <f t="shared" si="1"/>
        <v>99</v>
      </c>
      <c r="P30" s="22">
        <v>10</v>
      </c>
      <c r="Q30" s="23">
        <v>26</v>
      </c>
      <c r="R30" s="23">
        <v>18</v>
      </c>
      <c r="S30" s="23"/>
      <c r="T30" s="23"/>
      <c r="U30" s="24">
        <f t="shared" si="2"/>
        <v>94</v>
      </c>
      <c r="V30" s="22"/>
      <c r="W30" s="23"/>
      <c r="X30" s="23"/>
      <c r="Y30" s="23"/>
      <c r="Z30" s="24">
        <f>SUM(V30*5,W30,X30,Y30*-10)</f>
        <v>0</v>
      </c>
      <c r="AA30" s="50">
        <f t="shared" si="3"/>
        <v>57</v>
      </c>
      <c r="AB30" s="51">
        <f t="shared" si="4"/>
        <v>280</v>
      </c>
      <c r="AC30" s="37">
        <v>4</v>
      </c>
    </row>
    <row r="31" spans="1:29" s="25" customFormat="1" ht="13.5" customHeight="1" thickBot="1">
      <c r="A31" s="95" t="s">
        <v>3</v>
      </c>
      <c r="B31" s="96"/>
      <c r="C31" s="33"/>
      <c r="D31" s="43">
        <v>10</v>
      </c>
      <c r="E31" s="16">
        <v>30</v>
      </c>
      <c r="F31" s="17">
        <f>E31</f>
        <v>30</v>
      </c>
      <c r="G31" s="17"/>
      <c r="H31" s="44"/>
      <c r="I31" s="45">
        <f t="shared" si="0"/>
        <v>110</v>
      </c>
      <c r="J31" s="55">
        <v>10</v>
      </c>
      <c r="K31" s="17">
        <v>30</v>
      </c>
      <c r="L31" s="17">
        <f>K31</f>
        <v>30</v>
      </c>
      <c r="M31" s="17"/>
      <c r="N31" s="56"/>
      <c r="O31" s="45">
        <f t="shared" si="1"/>
        <v>110</v>
      </c>
      <c r="P31" s="55">
        <v>10</v>
      </c>
      <c r="Q31" s="17">
        <v>30</v>
      </c>
      <c r="R31" s="17">
        <f>Q31</f>
        <v>30</v>
      </c>
      <c r="S31" s="17"/>
      <c r="T31" s="56"/>
      <c r="U31" s="45">
        <f t="shared" si="2"/>
        <v>110</v>
      </c>
      <c r="V31" s="1">
        <v>0</v>
      </c>
      <c r="W31" s="17">
        <v>0</v>
      </c>
      <c r="X31" s="21">
        <f>W31</f>
        <v>0</v>
      </c>
      <c r="Y31" s="18"/>
      <c r="Z31" s="20">
        <f>SUM(V31*5+W31*2)</f>
        <v>0</v>
      </c>
      <c r="AA31" s="19"/>
      <c r="AB31" s="15">
        <f t="shared" si="4"/>
        <v>330</v>
      </c>
      <c r="AC31" s="37"/>
    </row>
    <row r="32" spans="1:29" s="25" customFormat="1" ht="18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37"/>
    </row>
    <row r="33" spans="1:28" ht="66.75" customHeight="1">
      <c r="A33" s="4"/>
      <c r="B33" s="71" t="s">
        <v>15</v>
      </c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3"/>
    </row>
    <row r="34" spans="1:28" ht="27.75" customHeight="1">
      <c r="A34" s="69" t="s">
        <v>51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ht="12.7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7" ht="12.75">
      <c r="A37" s="25" t="s">
        <v>7</v>
      </c>
    </row>
    <row r="38" spans="1:3" ht="12.75">
      <c r="A38" s="39" t="s">
        <v>61</v>
      </c>
      <c r="B38" s="14" t="s">
        <v>65</v>
      </c>
      <c r="C38" s="14"/>
    </row>
    <row r="39" spans="1:3" ht="12.75">
      <c r="A39" s="63" t="s">
        <v>62</v>
      </c>
      <c r="B39" s="14" t="s">
        <v>63</v>
      </c>
      <c r="C39" s="14"/>
    </row>
    <row r="40" spans="1:3" ht="12.75">
      <c r="A40" s="37" t="s">
        <v>45</v>
      </c>
      <c r="B40" s="14" t="s">
        <v>64</v>
      </c>
      <c r="C40" s="14"/>
    </row>
    <row r="43" ht="12.75">
      <c r="A43" s="59" t="s">
        <v>8</v>
      </c>
    </row>
    <row r="44" ht="12.75">
      <c r="B44" t="s">
        <v>18</v>
      </c>
    </row>
    <row r="45" ht="12.75">
      <c r="B45" t="s">
        <v>11</v>
      </c>
    </row>
    <row r="46" ht="12.75">
      <c r="B46" t="s">
        <v>9</v>
      </c>
    </row>
    <row r="47" ht="12.75">
      <c r="B47" t="s">
        <v>10</v>
      </c>
    </row>
    <row r="48" ht="12.75">
      <c r="B48" t="s">
        <v>38</v>
      </c>
    </row>
    <row r="49" ht="12.75">
      <c r="B49" t="s">
        <v>39</v>
      </c>
    </row>
  </sheetData>
  <sheetProtection/>
  <mergeCells count="17">
    <mergeCell ref="A35:AB35"/>
    <mergeCell ref="A1:AB1"/>
    <mergeCell ref="A2:AB2"/>
    <mergeCell ref="AB5:AB6"/>
    <mergeCell ref="J5:O5"/>
    <mergeCell ref="D5:I5"/>
    <mergeCell ref="A31:B31"/>
    <mergeCell ref="V6:Y6"/>
    <mergeCell ref="V5:Z5"/>
    <mergeCell ref="P5:U5"/>
    <mergeCell ref="P6:T6"/>
    <mergeCell ref="A34:AB34"/>
    <mergeCell ref="B33:AA33"/>
    <mergeCell ref="D6:F6"/>
    <mergeCell ref="AA5:AA6"/>
    <mergeCell ref="J6:L6"/>
    <mergeCell ref="A5:B6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0.57421875" style="0" customWidth="1"/>
    <col min="2" max="2" width="7.140625" style="6" bestFit="1" customWidth="1"/>
    <col min="3" max="3" width="6.421875" style="6" bestFit="1" customWidth="1"/>
    <col min="4" max="4" width="5.8515625" style="6" bestFit="1" customWidth="1"/>
    <col min="5" max="5" width="5.57421875" style="6" bestFit="1" customWidth="1"/>
    <col min="6" max="6" width="4.57421875" style="11" bestFit="1" customWidth="1"/>
    <col min="7" max="7" width="6.57421875" style="6" bestFit="1" customWidth="1"/>
  </cols>
  <sheetData>
    <row r="1" spans="1:7" ht="12.75">
      <c r="A1" s="7"/>
      <c r="B1" s="8"/>
      <c r="C1" s="12"/>
      <c r="D1" s="8"/>
      <c r="E1" s="8"/>
      <c r="F1" s="10"/>
      <c r="G1" s="9"/>
    </row>
    <row r="2" spans="1:7" ht="12.75">
      <c r="A2" s="14"/>
      <c r="C2" s="13"/>
      <c r="E2" s="11"/>
      <c r="G2" s="11"/>
    </row>
    <row r="3" spans="1:7" ht="12.75">
      <c r="A3" s="14"/>
      <c r="C3" s="13"/>
      <c r="E3" s="11"/>
      <c r="G3" s="11"/>
    </row>
    <row r="4" spans="1:7" ht="12.75">
      <c r="A4" s="14"/>
      <c r="C4" s="13"/>
      <c r="E4" s="11"/>
      <c r="G4" s="11"/>
    </row>
    <row r="5" spans="1:7" ht="12.75">
      <c r="A5" s="14"/>
      <c r="C5" s="13"/>
      <c r="E5" s="11"/>
      <c r="G5" s="11"/>
    </row>
    <row r="6" spans="1:7" ht="12.75">
      <c r="A6" s="14"/>
      <c r="C6" s="13"/>
      <c r="E6" s="11"/>
      <c r="G6" s="11"/>
    </row>
    <row r="7" spans="1:7" ht="12.75">
      <c r="A7" s="14"/>
      <c r="C7" s="13"/>
      <c r="E7" s="11"/>
      <c r="G7" s="11"/>
    </row>
    <row r="8" spans="1:7" ht="12.75">
      <c r="A8" s="14"/>
      <c r="C8" s="13"/>
      <c r="E8" s="11"/>
      <c r="G8" s="11"/>
    </row>
    <row r="9" spans="1:7" ht="12.75">
      <c r="A9" s="14"/>
      <c r="C9" s="13"/>
      <c r="E9" s="11"/>
      <c r="G9" s="11"/>
    </row>
    <row r="10" spans="1:7" ht="12.75">
      <c r="A10" s="14"/>
      <c r="C10" s="13"/>
      <c r="E10" s="11"/>
      <c r="G10" s="11"/>
    </row>
    <row r="11" spans="1:7" ht="12.75">
      <c r="A11" s="14"/>
      <c r="C11" s="13"/>
      <c r="E11" s="11"/>
      <c r="G11" s="11"/>
    </row>
    <row r="12" spans="1:7" ht="12.75">
      <c r="A12" s="14"/>
      <c r="C12" s="13"/>
      <c r="E12" s="11"/>
      <c r="G12" s="11"/>
    </row>
    <row r="13" spans="1:7" ht="12.75">
      <c r="A13" s="14"/>
      <c r="C13" s="13"/>
      <c r="E13" s="11"/>
      <c r="G13" s="11"/>
    </row>
    <row r="14" spans="1:7" ht="12.75">
      <c r="A14" s="14"/>
      <c r="C14" s="13"/>
      <c r="E14" s="11"/>
      <c r="G14" s="11"/>
    </row>
    <row r="15" spans="1:7" ht="12.75">
      <c r="A15" s="14"/>
      <c r="C15" s="13"/>
      <c r="E15" s="11"/>
      <c r="G15" s="11"/>
    </row>
    <row r="16" spans="3:7" ht="12.75">
      <c r="C16" s="13"/>
      <c r="E16" s="11"/>
      <c r="G16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Røneid</dc:creator>
  <cp:keywords/>
  <dc:description/>
  <cp:lastModifiedBy>jroeneid</cp:lastModifiedBy>
  <cp:lastPrinted>2017-09-24T14:47:37Z</cp:lastPrinted>
  <dcterms:created xsi:type="dcterms:W3CDTF">2005-02-19T23:37:23Z</dcterms:created>
  <dcterms:modified xsi:type="dcterms:W3CDTF">2017-09-24T14:52:39Z</dcterms:modified>
  <cp:category/>
  <cp:version/>
  <cp:contentType/>
  <cp:contentStatus/>
</cp:coreProperties>
</file>