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<sst xmlns="http://schemas.openxmlformats.org/spreadsheetml/2006/main" count="67" uniqueCount="55">
  <si>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</si>
  <si>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</si>
  <si>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</si>
  <si>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</si>
  <si>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</si>
  <si>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</si>
  <si>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Skiver - Treff - Sone - NS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</si>
  <si>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</si>
  <si>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</si>
  <si>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</si>
  <si>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</si>
  <si>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</si>
  <si>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</si>
  <si>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Øvelse V</t>
  </si>
  <si>
    <t>ES</t>
  </si>
  <si>
    <t xml:space="preserve">Skiver - Treff - Sone  - ES    -  NS   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</si>
  <si>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</si>
  <si>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>NROF-avd/Forsvarsgren/-avd</t>
  </si>
  <si>
    <t>NROF Kongsberg/HV-03</t>
  </si>
  <si>
    <t>5 poeng pr. skive truffet</t>
  </si>
  <si>
    <t>NROF Kongsberg</t>
  </si>
  <si>
    <t>Øvelse 2</t>
  </si>
  <si>
    <t>Øvelse 3</t>
  </si>
  <si>
    <t>Navn</t>
  </si>
  <si>
    <t>Øvelse 1</t>
  </si>
  <si>
    <t>NROF Kongsberg - Stevne Rifle og Pistol</t>
  </si>
  <si>
    <t>NROF Kongsberg/(Luftforsvaret)</t>
  </si>
  <si>
    <t>Thomas Tiller</t>
  </si>
  <si>
    <t>Rune Poortman</t>
  </si>
  <si>
    <t>Lt Rune Poortman</t>
  </si>
  <si>
    <t>Lt Tom Harris Nilsen</t>
  </si>
  <si>
    <t>Sjt Peter Holst</t>
  </si>
  <si>
    <t>NROF Kongsberg / FSA</t>
  </si>
  <si>
    <t>NROF Kongsberg / HV-01</t>
  </si>
  <si>
    <t>NROF Kongsberg/HV-03 (Gunnerside)</t>
  </si>
  <si>
    <t>Lt Johan Røneid</t>
  </si>
  <si>
    <t>NROF Kongsberg/ (HV)</t>
  </si>
  <si>
    <t>Gren Robert Homelien</t>
  </si>
  <si>
    <t>Lt Svein Helge Hennum</t>
  </si>
  <si>
    <t>Fen Roy Wang</t>
  </si>
  <si>
    <t>Klasse</t>
  </si>
  <si>
    <t>(Åpen klasse)</t>
  </si>
  <si>
    <t>NROF Kongsberg/Hæren</t>
  </si>
  <si>
    <t>Fen Haakon Strøm</t>
  </si>
  <si>
    <t>Sjt Hans-Martin Ørebech</t>
  </si>
  <si>
    <t>Heistadmoen, 12.06.2017</t>
  </si>
  <si>
    <t>Lt Jo Even Bjerknes</t>
  </si>
  <si>
    <t>Christian Hagen</t>
  </si>
  <si>
    <t>Gren Christoffer Ørmen</t>
  </si>
  <si>
    <t>Gren Magnus Breivik</t>
  </si>
  <si>
    <t>NROF Drammen/HV-03</t>
  </si>
  <si>
    <t xml:space="preserve">5 skudd rifle skytes fra ca. 20 meter, 15 sek skytetid, </t>
  </si>
  <si>
    <t>Totalt 16 skiver I hver øvelse, 2NS I øv 1 og 5 NS I øv 2</t>
  </si>
  <si>
    <t>Ny ildkommando, framsprang ny skytebukkk ved ca. 10m, 5 skudd rifle + 2x10 skudd pistol skytes, 60 sek skytetid</t>
  </si>
  <si>
    <t>Sjt Thomas Rusaanes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</si>
</sst>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&quot;kr&quot;\ * #,##0.00_);_(&quot;kr&quot;\ * \(#,##0.00\);_(&quot;kr&quot;\ * &quot;-&quot;??_);_(@_)"/>
    <numFmt numFmtId="186" formatCode="00000"/>
    <numFmt numFmtId="187" formatCode="&quot;Ja&quot;;&quot;Ja&quot;;&quot;Nei&quot;"/>
    <numFmt numFmtId="188" formatCode="&quot;Sann&quot;;&quot;Sann&quot;;&quot;Usann&quot;"/>
    <numFmt numFmtId="189" formatCode="&quot;På&quot;;&quot;På&quot;;&quot;Av&quot;"/>
    <numFmt numFmtId="190" formatCode="d/m/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/>
    </xf>
    <xf numFmtId="0" fontId="11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/>
    </xf>
    <xf numFmtId="0" fontId="5" fillId="32" borderId="15" xfId="0" applyFont="1" applyFill="1" applyBorder="1" applyAlignment="1">
      <alignment horizontal="center" vertical="center"/>
    </xf>
    <xf numFmtId="0" fontId="0" fillId="32" borderId="16" xfId="0" applyNumberForma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5" fillId="32" borderId="18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3" fillId="35" borderId="21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Alignment="1" quotePrefix="1">
      <alignment/>
    </xf>
    <xf numFmtId="0" fontId="15" fillId="35" borderId="25" xfId="0" applyFont="1" applyFill="1" applyBorder="1" applyAlignment="1">
      <alignment horizontal="center" vertical="center"/>
    </xf>
    <xf numFmtId="186" fontId="5" fillId="32" borderId="26" xfId="0" applyNumberFormat="1" applyFont="1" applyFill="1" applyBorder="1" applyAlignment="1">
      <alignment horizontal="right" vertical="center"/>
    </xf>
    <xf numFmtId="0" fontId="13" fillId="35" borderId="27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19" fillId="35" borderId="29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0" fillId="33" borderId="0" xfId="0" applyFont="1" applyFill="1" applyBorder="1" applyAlignment="1">
      <alignment/>
    </xf>
    <xf numFmtId="16" fontId="0" fillId="0" borderId="0" xfId="0" applyNumberFormat="1" applyFont="1" applyAlignment="1" quotePrefix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5" fillId="32" borderId="33" xfId="0" applyNumberFormat="1" applyFont="1" applyFill="1" applyBorder="1" applyAlignment="1">
      <alignment horizontal="center" vertical="center"/>
    </xf>
    <xf numFmtId="186" fontId="0" fillId="34" borderId="16" xfId="0" applyNumberFormat="1" applyFill="1" applyBorder="1" applyAlignment="1">
      <alignment vertical="center"/>
    </xf>
    <xf numFmtId="0" fontId="5" fillId="32" borderId="34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" fontId="11" fillId="0" borderId="35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1" fontId="11" fillId="0" borderId="36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5" fillId="32" borderId="33" xfId="0" applyFont="1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8" fillId="0" borderId="0" xfId="0" applyFont="1" applyAlignment="1">
      <alignment horizontal="left"/>
    </xf>
    <xf numFmtId="0" fontId="11" fillId="0" borderId="32" xfId="0" applyFont="1" applyBorder="1" applyAlignment="1">
      <alignment vertical="center"/>
    </xf>
    <xf numFmtId="0" fontId="14" fillId="35" borderId="40" xfId="0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/>
    </xf>
    <xf numFmtId="0" fontId="14" fillId="35" borderId="41" xfId="0" applyFont="1" applyFill="1" applyBorder="1" applyAlignment="1">
      <alignment horizontal="center"/>
    </xf>
    <xf numFmtId="0" fontId="16" fillId="33" borderId="0" xfId="0" applyFont="1" applyFill="1" applyAlignment="1">
      <alignment horizontal="right" vertical="center" wrapText="1"/>
    </xf>
    <xf numFmtId="0" fontId="17" fillId="33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14" fillId="35" borderId="29" xfId="0" applyFont="1" applyFill="1" applyBorder="1" applyAlignment="1">
      <alignment horizontal="center"/>
    </xf>
    <xf numFmtId="0" fontId="14" fillId="35" borderId="27" xfId="0" applyFont="1" applyFill="1" applyBorder="1" applyAlignment="1">
      <alignment horizontal="center"/>
    </xf>
    <xf numFmtId="0" fontId="14" fillId="35" borderId="42" xfId="0" applyFont="1" applyFill="1" applyBorder="1" applyAlignment="1">
      <alignment horizontal="center"/>
    </xf>
    <xf numFmtId="0" fontId="9" fillId="35" borderId="43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19" fillId="35" borderId="44" xfId="0" applyFont="1" applyFill="1" applyBorder="1" applyAlignment="1">
      <alignment horizontal="center" vertical="center"/>
    </xf>
    <xf numFmtId="0" fontId="19" fillId="35" borderId="43" xfId="0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center" vertical="center"/>
    </xf>
    <xf numFmtId="0" fontId="19" fillId="35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35" borderId="44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7" fillId="35" borderId="43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9" fillId="35" borderId="45" xfId="0" applyFont="1" applyFill="1" applyBorder="1" applyAlignment="1">
      <alignment horizontal="center"/>
    </xf>
    <xf numFmtId="0" fontId="9" fillId="35" borderId="46" xfId="0" applyFont="1" applyFill="1" applyBorder="1" applyAlignment="1">
      <alignment horizontal="center"/>
    </xf>
    <xf numFmtId="0" fontId="9" fillId="35" borderId="47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186" fontId="5" fillId="32" borderId="47" xfId="0" applyNumberFormat="1" applyFont="1" applyFill="1" applyBorder="1" applyAlignment="1">
      <alignment horizontal="right" vertical="center"/>
    </xf>
    <xf numFmtId="186" fontId="5" fillId="32" borderId="15" xfId="0" applyNumberFormat="1" applyFont="1" applyFill="1" applyBorder="1" applyAlignment="1">
      <alignment horizontal="right" vertical="center"/>
    </xf>
    <xf numFmtId="0" fontId="9" fillId="35" borderId="4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238125</xdr:colOff>
      <xdr:row>0</xdr:row>
      <xdr:rowOff>9525</xdr:rowOff>
    </xdr:from>
    <xdr:to>
      <xdr:col>27</xdr:col>
      <xdr:colOff>371475</xdr:colOff>
      <xdr:row>1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95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1</xdr:col>
      <xdr:colOff>152400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tabSelected="1" zoomScale="115" zoomScaleNormal="115" zoomScalePageLayoutView="0" workbookViewId="0" topLeftCell="A1">
      <selection activeCell="L8" sqref="L8"/>
    </sheetView>
  </sheetViews>
  <sheetFormatPr defaultColWidth="11.421875" defaultRowHeight="12.75"/>
  <cols>
    <col min="1" max="1" width="5.28125" style="0" customWidth="1"/>
    <col min="2" max="2" width="28.421875" style="0" customWidth="1"/>
    <col min="3" max="3" width="27.57421875" style="0" customWidth="1"/>
    <col min="4" max="6" width="4.8515625" style="0" customWidth="1"/>
    <col min="7" max="8" width="3.8515625" style="0" customWidth="1"/>
    <col min="9" max="12" width="4.8515625" style="0" customWidth="1"/>
    <col min="13" max="14" width="4.140625" style="0" customWidth="1"/>
    <col min="15" max="15" width="4.7109375" style="0" customWidth="1"/>
    <col min="16" max="16" width="0.5625" style="0" hidden="1" customWidth="1"/>
    <col min="17" max="18" width="4.8515625" style="0" hidden="1" customWidth="1"/>
    <col min="19" max="20" width="3.8515625" style="0" hidden="1" customWidth="1"/>
    <col min="21" max="21" width="4.8515625" style="0" hidden="1" customWidth="1"/>
    <col min="22" max="22" width="5.28125" style="0" hidden="1" customWidth="1"/>
    <col min="23" max="23" width="7.421875" style="0" hidden="1" customWidth="1"/>
    <col min="24" max="24" width="5.28125" style="0" hidden="1" customWidth="1"/>
    <col min="25" max="26" width="4.57421875" style="0" hidden="1" customWidth="1"/>
    <col min="27" max="27" width="4.421875" style="0" customWidth="1"/>
    <col min="28" max="28" width="6.8515625" style="0" customWidth="1"/>
    <col min="29" max="29" width="6.7109375" style="0" customWidth="1"/>
  </cols>
  <sheetData>
    <row r="1" spans="1:28" ht="23.25">
      <c r="A1" s="80" t="s">
        <v>25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2"/>
    </row>
    <row r="2" spans="1:28" ht="18" customHeight="1" thickBot="1">
      <c r="A2" s="83" t="s">
        <v>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5"/>
    </row>
    <row r="3" spans="1:2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8.75" thickBot="1">
      <c r="A4" s="2"/>
      <c r="B4" s="3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2.75" customHeight="1" thickBot="1">
      <c r="A5" s="75" t="s">
        <v>23</v>
      </c>
      <c r="B5" s="76"/>
      <c r="C5" s="33"/>
      <c r="D5" s="88" t="s">
        <v>24</v>
      </c>
      <c r="E5" s="89"/>
      <c r="F5" s="89"/>
      <c r="G5" s="90"/>
      <c r="H5" s="90"/>
      <c r="I5" s="91"/>
      <c r="J5" s="86" t="s">
        <v>21</v>
      </c>
      <c r="K5" s="86"/>
      <c r="L5" s="86"/>
      <c r="M5" s="86"/>
      <c r="N5" s="86"/>
      <c r="O5" s="87"/>
      <c r="P5" s="86" t="s">
        <v>22</v>
      </c>
      <c r="Q5" s="86"/>
      <c r="R5" s="86"/>
      <c r="S5" s="86"/>
      <c r="T5" s="86"/>
      <c r="U5" s="87"/>
      <c r="V5" s="94" t="s">
        <v>13</v>
      </c>
      <c r="W5" s="86"/>
      <c r="X5" s="86"/>
      <c r="Y5" s="86"/>
      <c r="Z5" s="87"/>
      <c r="AA5" s="73" t="s">
        <v>4</v>
      </c>
      <c r="AB5" s="73" t="s">
        <v>2</v>
      </c>
    </row>
    <row r="6" spans="1:29" ht="13.5" customHeight="1" thickBot="1">
      <c r="A6" s="77"/>
      <c r="B6" s="78"/>
      <c r="C6" s="37" t="s">
        <v>17</v>
      </c>
      <c r="D6" s="70" t="s">
        <v>5</v>
      </c>
      <c r="E6" s="71"/>
      <c r="F6" s="72"/>
      <c r="G6" s="35" t="s">
        <v>14</v>
      </c>
      <c r="H6" s="35" t="s">
        <v>1</v>
      </c>
      <c r="I6" s="36" t="s">
        <v>0</v>
      </c>
      <c r="J6" s="63" t="s">
        <v>5</v>
      </c>
      <c r="K6" s="64"/>
      <c r="L6" s="65"/>
      <c r="M6" s="26" t="s">
        <v>14</v>
      </c>
      <c r="N6" s="27" t="s">
        <v>1</v>
      </c>
      <c r="O6" s="28" t="s">
        <v>0</v>
      </c>
      <c r="P6" s="63" t="s">
        <v>15</v>
      </c>
      <c r="Q6" s="64"/>
      <c r="R6" s="64"/>
      <c r="S6" s="64"/>
      <c r="T6" s="65"/>
      <c r="U6" s="29" t="s">
        <v>0</v>
      </c>
      <c r="V6" s="63" t="s">
        <v>6</v>
      </c>
      <c r="W6" s="64"/>
      <c r="X6" s="64"/>
      <c r="Y6" s="65"/>
      <c r="Z6" s="29" t="s">
        <v>0</v>
      </c>
      <c r="AA6" s="74"/>
      <c r="AB6" s="74"/>
      <c r="AC6" s="38" t="s">
        <v>40</v>
      </c>
    </row>
    <row r="7" spans="1:29" ht="18.75" customHeight="1">
      <c r="A7" s="47">
        <v>1</v>
      </c>
      <c r="B7" s="62" t="s">
        <v>48</v>
      </c>
      <c r="C7" s="58" t="s">
        <v>32</v>
      </c>
      <c r="D7" s="41">
        <v>16</v>
      </c>
      <c r="E7" s="42">
        <v>30</v>
      </c>
      <c r="F7" s="42">
        <v>29</v>
      </c>
      <c r="G7" s="42"/>
      <c r="H7" s="42"/>
      <c r="I7" s="43">
        <f aca="true" t="shared" si="0" ref="I7:I24">SUM(D7*5,E7,F7,G7*-7,H7*-10)</f>
        <v>139</v>
      </c>
      <c r="J7" s="41">
        <v>16</v>
      </c>
      <c r="K7" s="42">
        <v>29</v>
      </c>
      <c r="L7" s="42">
        <v>23</v>
      </c>
      <c r="M7" s="42"/>
      <c r="N7" s="42"/>
      <c r="O7" s="43">
        <f aca="true" t="shared" si="1" ref="O7:O24">SUM(J7*5,K7,L7,M7*-7,N7*-10)</f>
        <v>132</v>
      </c>
      <c r="P7" s="41"/>
      <c r="Q7" s="42"/>
      <c r="R7" s="42"/>
      <c r="S7" s="42"/>
      <c r="T7" s="42"/>
      <c r="U7" s="43">
        <f aca="true" t="shared" si="2" ref="U7:U24">SUM(P7*5,Q7,R7,S7*-7,T7*-10)</f>
        <v>0</v>
      </c>
      <c r="V7" s="41"/>
      <c r="W7" s="42"/>
      <c r="X7" s="42"/>
      <c r="Y7" s="42"/>
      <c r="Z7" s="43"/>
      <c r="AA7" s="48">
        <f aca="true" t="shared" si="3" ref="AA7:AA23">F7+L7+R7</f>
        <v>52</v>
      </c>
      <c r="AB7" s="49">
        <f aca="true" t="shared" si="4" ref="AB7:AB23">SUM(I7,O7,U7)</f>
        <v>271</v>
      </c>
      <c r="AC7" s="38">
        <v>2</v>
      </c>
    </row>
    <row r="8" spans="1:29" ht="18.75" customHeight="1">
      <c r="A8" s="5">
        <v>2</v>
      </c>
      <c r="B8" s="50" t="s">
        <v>49</v>
      </c>
      <c r="C8" s="59" t="s">
        <v>42</v>
      </c>
      <c r="D8" s="22">
        <v>16</v>
      </c>
      <c r="E8" s="23">
        <v>26</v>
      </c>
      <c r="F8" s="23">
        <v>21</v>
      </c>
      <c r="G8" s="23"/>
      <c r="H8" s="23"/>
      <c r="I8" s="24">
        <f t="shared" si="0"/>
        <v>127</v>
      </c>
      <c r="J8" s="22">
        <v>16</v>
      </c>
      <c r="K8" s="23">
        <v>30</v>
      </c>
      <c r="L8" s="23">
        <v>25</v>
      </c>
      <c r="M8" s="23"/>
      <c r="N8" s="23"/>
      <c r="O8" s="24">
        <f t="shared" si="1"/>
        <v>135</v>
      </c>
      <c r="P8" s="22"/>
      <c r="Q8" s="23"/>
      <c r="R8" s="23"/>
      <c r="S8" s="23"/>
      <c r="T8" s="23"/>
      <c r="U8" s="24">
        <f t="shared" si="2"/>
        <v>0</v>
      </c>
      <c r="V8" s="22"/>
      <c r="W8" s="23"/>
      <c r="X8" s="23"/>
      <c r="Y8" s="23"/>
      <c r="Z8" s="24">
        <f>SUM(V8*5,W8,X8,Y8*-10)</f>
        <v>0</v>
      </c>
      <c r="AA8" s="51">
        <f t="shared" si="3"/>
        <v>46</v>
      </c>
      <c r="AB8" s="52">
        <f t="shared" si="4"/>
        <v>262</v>
      </c>
      <c r="AC8" s="38">
        <v>2</v>
      </c>
    </row>
    <row r="9" spans="1:30" ht="18.75" customHeight="1">
      <c r="A9" s="5">
        <v>3</v>
      </c>
      <c r="B9" s="60" t="s">
        <v>35</v>
      </c>
      <c r="C9" s="59" t="s">
        <v>36</v>
      </c>
      <c r="D9" s="22">
        <v>16</v>
      </c>
      <c r="E9" s="23">
        <v>28</v>
      </c>
      <c r="F9" s="23">
        <v>25</v>
      </c>
      <c r="G9" s="23"/>
      <c r="H9" s="23"/>
      <c r="I9" s="24">
        <f t="shared" si="0"/>
        <v>133</v>
      </c>
      <c r="J9" s="22">
        <v>16</v>
      </c>
      <c r="K9" s="23">
        <v>30</v>
      </c>
      <c r="L9" s="23">
        <v>19</v>
      </c>
      <c r="M9" s="23"/>
      <c r="N9" s="23"/>
      <c r="O9" s="24">
        <f t="shared" si="1"/>
        <v>129</v>
      </c>
      <c r="P9" s="22"/>
      <c r="Q9" s="23"/>
      <c r="R9" s="23"/>
      <c r="S9" s="23"/>
      <c r="T9" s="23"/>
      <c r="U9" s="24">
        <f t="shared" si="2"/>
        <v>0</v>
      </c>
      <c r="V9" s="22"/>
      <c r="W9" s="23"/>
      <c r="X9" s="23"/>
      <c r="Y9" s="23"/>
      <c r="Z9" s="24"/>
      <c r="AA9" s="51">
        <f t="shared" si="3"/>
        <v>44</v>
      </c>
      <c r="AB9" s="52">
        <f t="shared" si="4"/>
        <v>262</v>
      </c>
      <c r="AC9" s="38">
        <v>2</v>
      </c>
      <c r="AD9" s="25"/>
    </row>
    <row r="10" spans="1:29" ht="18.75" customHeight="1">
      <c r="A10" s="5">
        <v>4</v>
      </c>
      <c r="B10" s="50" t="s">
        <v>38</v>
      </c>
      <c r="C10" s="59" t="s">
        <v>34</v>
      </c>
      <c r="D10" s="22">
        <v>15</v>
      </c>
      <c r="E10" s="23">
        <v>27</v>
      </c>
      <c r="F10" s="23">
        <v>22</v>
      </c>
      <c r="G10" s="23"/>
      <c r="H10" s="23"/>
      <c r="I10" s="24">
        <f t="shared" si="0"/>
        <v>124</v>
      </c>
      <c r="J10" s="22">
        <v>15</v>
      </c>
      <c r="K10" s="23">
        <v>30</v>
      </c>
      <c r="L10" s="23">
        <v>30</v>
      </c>
      <c r="M10" s="23"/>
      <c r="N10" s="23"/>
      <c r="O10" s="24">
        <f t="shared" si="1"/>
        <v>135</v>
      </c>
      <c r="P10" s="22"/>
      <c r="Q10" s="23"/>
      <c r="R10" s="23"/>
      <c r="S10" s="23"/>
      <c r="T10" s="23"/>
      <c r="U10" s="24">
        <f t="shared" si="2"/>
        <v>0</v>
      </c>
      <c r="V10" s="22"/>
      <c r="W10" s="23"/>
      <c r="X10" s="23"/>
      <c r="Y10" s="23"/>
      <c r="Z10" s="24">
        <f>SUM(V10*5,W10,X10,Y10*-10)</f>
        <v>0</v>
      </c>
      <c r="AA10" s="51">
        <f t="shared" si="3"/>
        <v>52</v>
      </c>
      <c r="AB10" s="52">
        <f t="shared" si="4"/>
        <v>259</v>
      </c>
      <c r="AC10" s="38">
        <v>2</v>
      </c>
    </row>
    <row r="11" spans="1:29" ht="18.75" customHeight="1">
      <c r="A11" s="5">
        <v>5</v>
      </c>
      <c r="B11" s="60" t="s">
        <v>39</v>
      </c>
      <c r="C11" s="59" t="s">
        <v>36</v>
      </c>
      <c r="D11" s="22">
        <v>16</v>
      </c>
      <c r="E11" s="23">
        <v>27</v>
      </c>
      <c r="F11" s="23">
        <v>23</v>
      </c>
      <c r="G11" s="23"/>
      <c r="H11" s="23"/>
      <c r="I11" s="24">
        <f t="shared" si="0"/>
        <v>130</v>
      </c>
      <c r="J11" s="22">
        <v>15</v>
      </c>
      <c r="K11" s="23">
        <v>29</v>
      </c>
      <c r="L11" s="23">
        <v>21</v>
      </c>
      <c r="M11" s="23"/>
      <c r="N11" s="23"/>
      <c r="O11" s="24">
        <f t="shared" si="1"/>
        <v>125</v>
      </c>
      <c r="P11" s="22"/>
      <c r="Q11" s="23"/>
      <c r="R11" s="23"/>
      <c r="S11" s="23"/>
      <c r="T11" s="23"/>
      <c r="U11" s="24">
        <f t="shared" si="2"/>
        <v>0</v>
      </c>
      <c r="V11" s="22"/>
      <c r="W11" s="23"/>
      <c r="X11" s="23"/>
      <c r="Y11" s="23"/>
      <c r="Z11" s="24">
        <f>SUM(V11*5,W11,X11,Y11*-10)</f>
        <v>0</v>
      </c>
      <c r="AA11" s="51">
        <f t="shared" si="3"/>
        <v>44</v>
      </c>
      <c r="AB11" s="52">
        <f t="shared" si="4"/>
        <v>255</v>
      </c>
      <c r="AC11" s="38">
        <v>2</v>
      </c>
    </row>
    <row r="12" spans="1:30" s="25" customFormat="1" ht="18.75" customHeight="1">
      <c r="A12" s="5">
        <v>6</v>
      </c>
      <c r="B12" s="50" t="s">
        <v>37</v>
      </c>
      <c r="C12" s="59" t="s">
        <v>42</v>
      </c>
      <c r="D12" s="22">
        <v>16</v>
      </c>
      <c r="E12" s="23">
        <v>30</v>
      </c>
      <c r="F12" s="23">
        <v>24</v>
      </c>
      <c r="G12" s="23"/>
      <c r="H12" s="23"/>
      <c r="I12" s="24">
        <f t="shared" si="0"/>
        <v>134</v>
      </c>
      <c r="J12" s="22">
        <v>13</v>
      </c>
      <c r="K12" s="23">
        <v>25</v>
      </c>
      <c r="L12" s="23">
        <v>17</v>
      </c>
      <c r="M12" s="23">
        <v>1</v>
      </c>
      <c r="N12" s="23"/>
      <c r="O12" s="24">
        <f t="shared" si="1"/>
        <v>100</v>
      </c>
      <c r="P12" s="22"/>
      <c r="Q12" s="23"/>
      <c r="R12" s="23"/>
      <c r="S12" s="23"/>
      <c r="T12" s="23"/>
      <c r="U12" s="24">
        <f t="shared" si="2"/>
        <v>0</v>
      </c>
      <c r="V12" s="22"/>
      <c r="W12" s="23"/>
      <c r="X12" s="23"/>
      <c r="Y12" s="23"/>
      <c r="Z12" s="24">
        <f>SUM(V12*5,W12,X12,Y12*-10)</f>
        <v>0</v>
      </c>
      <c r="AA12" s="51">
        <f t="shared" si="3"/>
        <v>41</v>
      </c>
      <c r="AB12" s="52">
        <f t="shared" si="4"/>
        <v>234</v>
      </c>
      <c r="AC12" s="38">
        <v>2</v>
      </c>
      <c r="AD12"/>
    </row>
    <row r="13" spans="1:29" s="25" customFormat="1" ht="18.75" customHeight="1">
      <c r="A13" s="5">
        <v>7</v>
      </c>
      <c r="B13" s="60" t="s">
        <v>27</v>
      </c>
      <c r="C13" s="59" t="s">
        <v>20</v>
      </c>
      <c r="D13" s="22">
        <v>14</v>
      </c>
      <c r="E13" s="23">
        <v>27</v>
      </c>
      <c r="F13" s="23">
        <v>24</v>
      </c>
      <c r="G13" s="23"/>
      <c r="H13" s="23">
        <v>1</v>
      </c>
      <c r="I13" s="24">
        <f t="shared" si="0"/>
        <v>111</v>
      </c>
      <c r="J13" s="22">
        <v>16</v>
      </c>
      <c r="K13" s="23">
        <v>28</v>
      </c>
      <c r="L13" s="23">
        <v>24</v>
      </c>
      <c r="M13" s="23"/>
      <c r="N13" s="23">
        <v>1</v>
      </c>
      <c r="O13" s="24">
        <f t="shared" si="1"/>
        <v>122</v>
      </c>
      <c r="P13" s="22"/>
      <c r="Q13" s="23"/>
      <c r="R13" s="23"/>
      <c r="S13" s="23"/>
      <c r="T13" s="23"/>
      <c r="U13" s="24">
        <f t="shared" si="2"/>
        <v>0</v>
      </c>
      <c r="V13" s="22"/>
      <c r="W13" s="23"/>
      <c r="X13" s="23"/>
      <c r="Y13" s="23"/>
      <c r="Z13" s="24"/>
      <c r="AA13" s="51">
        <f t="shared" si="3"/>
        <v>48</v>
      </c>
      <c r="AB13" s="52">
        <f t="shared" si="4"/>
        <v>233</v>
      </c>
      <c r="AC13" s="38">
        <v>2</v>
      </c>
    </row>
    <row r="14" spans="1:29" ht="18.75" customHeight="1">
      <c r="A14" s="5">
        <v>8</v>
      </c>
      <c r="B14" s="60" t="s">
        <v>47</v>
      </c>
      <c r="C14" s="59" t="s">
        <v>20</v>
      </c>
      <c r="D14" s="22">
        <v>14</v>
      </c>
      <c r="E14" s="23">
        <v>23</v>
      </c>
      <c r="F14" s="23">
        <v>15</v>
      </c>
      <c r="G14" s="23"/>
      <c r="H14" s="23"/>
      <c r="I14" s="24">
        <f t="shared" si="0"/>
        <v>108</v>
      </c>
      <c r="J14" s="22">
        <v>15</v>
      </c>
      <c r="K14" s="23">
        <v>24</v>
      </c>
      <c r="L14" s="23">
        <v>11</v>
      </c>
      <c r="M14" s="23"/>
      <c r="N14" s="23"/>
      <c r="O14" s="24">
        <f t="shared" si="1"/>
        <v>110</v>
      </c>
      <c r="P14" s="22"/>
      <c r="Q14" s="23"/>
      <c r="R14" s="23"/>
      <c r="S14" s="23"/>
      <c r="T14" s="23"/>
      <c r="U14" s="24">
        <f t="shared" si="2"/>
        <v>0</v>
      </c>
      <c r="V14" s="22"/>
      <c r="W14" s="23"/>
      <c r="X14" s="23"/>
      <c r="Y14" s="23"/>
      <c r="Z14" s="24">
        <f>SUM(V14*5,W14,X14,Y14*-10)</f>
        <v>0</v>
      </c>
      <c r="AA14" s="51">
        <f t="shared" si="3"/>
        <v>26</v>
      </c>
      <c r="AB14" s="52">
        <f t="shared" si="4"/>
        <v>218</v>
      </c>
      <c r="AC14" s="38">
        <v>2</v>
      </c>
    </row>
    <row r="15" spans="1:29" ht="18.75" customHeight="1">
      <c r="A15" s="5">
        <v>9</v>
      </c>
      <c r="B15" s="60" t="s">
        <v>29</v>
      </c>
      <c r="C15" s="59" t="s">
        <v>18</v>
      </c>
      <c r="D15" s="22">
        <v>16</v>
      </c>
      <c r="E15" s="23">
        <v>30</v>
      </c>
      <c r="F15" s="23">
        <v>25</v>
      </c>
      <c r="G15" s="23"/>
      <c r="H15" s="23"/>
      <c r="I15" s="24">
        <f t="shared" si="0"/>
        <v>135</v>
      </c>
      <c r="J15" s="22"/>
      <c r="K15" s="23"/>
      <c r="L15" s="23"/>
      <c r="M15" s="23"/>
      <c r="N15" s="23"/>
      <c r="O15" s="24">
        <f t="shared" si="1"/>
        <v>0</v>
      </c>
      <c r="P15" s="22"/>
      <c r="Q15" s="23"/>
      <c r="R15" s="23"/>
      <c r="S15" s="23"/>
      <c r="T15" s="23"/>
      <c r="U15" s="24">
        <f t="shared" si="2"/>
        <v>0</v>
      </c>
      <c r="V15" s="22"/>
      <c r="W15" s="23"/>
      <c r="X15" s="23"/>
      <c r="Y15" s="23"/>
      <c r="Z15" s="24">
        <f>SUM(V15*5,W15,X15,Y15*-10)</f>
        <v>0</v>
      </c>
      <c r="AA15" s="51">
        <f t="shared" si="3"/>
        <v>25</v>
      </c>
      <c r="AB15" s="52">
        <f t="shared" si="4"/>
        <v>135</v>
      </c>
      <c r="AC15" s="38">
        <v>2</v>
      </c>
    </row>
    <row r="16" spans="1:29" ht="18.75" customHeight="1">
      <c r="A16" s="5">
        <v>10</v>
      </c>
      <c r="B16" s="50" t="s">
        <v>54</v>
      </c>
      <c r="C16" s="59" t="s">
        <v>50</v>
      </c>
      <c r="D16" s="22">
        <v>16</v>
      </c>
      <c r="E16" s="23">
        <v>28</v>
      </c>
      <c r="F16" s="23">
        <v>16</v>
      </c>
      <c r="G16" s="23"/>
      <c r="H16" s="23"/>
      <c r="I16" s="24">
        <f t="shared" si="0"/>
        <v>124</v>
      </c>
      <c r="J16" s="22"/>
      <c r="K16" s="23"/>
      <c r="L16" s="23"/>
      <c r="M16" s="23"/>
      <c r="N16" s="23"/>
      <c r="O16" s="24">
        <f t="shared" si="1"/>
        <v>0</v>
      </c>
      <c r="P16" s="22"/>
      <c r="Q16" s="23"/>
      <c r="R16" s="23"/>
      <c r="S16" s="23"/>
      <c r="T16" s="23"/>
      <c r="U16" s="24">
        <f t="shared" si="2"/>
        <v>0</v>
      </c>
      <c r="V16" s="22"/>
      <c r="W16" s="23"/>
      <c r="X16" s="23"/>
      <c r="Y16" s="23"/>
      <c r="Z16" s="24"/>
      <c r="AA16" s="51">
        <f t="shared" si="3"/>
        <v>16</v>
      </c>
      <c r="AB16" s="52">
        <f t="shared" si="4"/>
        <v>124</v>
      </c>
      <c r="AC16" s="38">
        <v>2</v>
      </c>
    </row>
    <row r="17" spans="1:29" ht="18.75" customHeight="1">
      <c r="A17" s="5">
        <v>11</v>
      </c>
      <c r="B17" s="50" t="s">
        <v>31</v>
      </c>
      <c r="C17" s="59" t="s">
        <v>26</v>
      </c>
      <c r="D17" s="22">
        <v>15</v>
      </c>
      <c r="E17" s="23">
        <v>28</v>
      </c>
      <c r="F17" s="23">
        <v>16</v>
      </c>
      <c r="G17" s="23"/>
      <c r="H17" s="23"/>
      <c r="I17" s="24">
        <f t="shared" si="0"/>
        <v>119</v>
      </c>
      <c r="J17" s="22"/>
      <c r="K17" s="23"/>
      <c r="L17" s="23"/>
      <c r="M17" s="23"/>
      <c r="N17" s="23"/>
      <c r="O17" s="24">
        <f t="shared" si="1"/>
        <v>0</v>
      </c>
      <c r="P17" s="22"/>
      <c r="Q17" s="23"/>
      <c r="R17" s="23"/>
      <c r="S17" s="23"/>
      <c r="T17" s="23"/>
      <c r="U17" s="24">
        <f t="shared" si="2"/>
        <v>0</v>
      </c>
      <c r="V17" s="22"/>
      <c r="W17" s="23"/>
      <c r="X17" s="23"/>
      <c r="Y17" s="23"/>
      <c r="Z17" s="24"/>
      <c r="AA17" s="51">
        <f t="shared" si="3"/>
        <v>16</v>
      </c>
      <c r="AB17" s="52">
        <f t="shared" si="4"/>
        <v>119</v>
      </c>
      <c r="AC17" s="38">
        <v>2</v>
      </c>
    </row>
    <row r="18" spans="1:29" ht="18.75" customHeight="1">
      <c r="A18" s="5">
        <v>12</v>
      </c>
      <c r="B18" s="50" t="s">
        <v>30</v>
      </c>
      <c r="C18" s="59" t="s">
        <v>33</v>
      </c>
      <c r="D18" s="22">
        <v>15</v>
      </c>
      <c r="E18" s="23">
        <v>7</v>
      </c>
      <c r="F18" s="23">
        <v>13</v>
      </c>
      <c r="G18" s="23"/>
      <c r="H18" s="23"/>
      <c r="I18" s="24">
        <f t="shared" si="0"/>
        <v>95</v>
      </c>
      <c r="J18" s="22"/>
      <c r="K18" s="23"/>
      <c r="L18" s="23"/>
      <c r="M18" s="23"/>
      <c r="N18" s="23"/>
      <c r="O18" s="24">
        <f t="shared" si="1"/>
        <v>0</v>
      </c>
      <c r="P18" s="22"/>
      <c r="Q18" s="23"/>
      <c r="R18" s="23"/>
      <c r="S18" s="23"/>
      <c r="T18" s="23"/>
      <c r="U18" s="24">
        <f t="shared" si="2"/>
        <v>0</v>
      </c>
      <c r="V18" s="22"/>
      <c r="W18" s="23"/>
      <c r="X18" s="23"/>
      <c r="Y18" s="23"/>
      <c r="Z18" s="24">
        <f>SUM(V18*5,W18,X18,Y18*-10)</f>
        <v>0</v>
      </c>
      <c r="AA18" s="51">
        <f t="shared" si="3"/>
        <v>13</v>
      </c>
      <c r="AB18" s="52">
        <f t="shared" si="4"/>
        <v>95</v>
      </c>
      <c r="AC18" s="38">
        <v>2</v>
      </c>
    </row>
    <row r="19" spans="1:29" ht="18.75" customHeight="1">
      <c r="A19" s="5">
        <v>13</v>
      </c>
      <c r="B19" s="50" t="s">
        <v>43</v>
      </c>
      <c r="C19" s="59" t="s">
        <v>26</v>
      </c>
      <c r="D19" s="22"/>
      <c r="E19" s="23"/>
      <c r="F19" s="23"/>
      <c r="G19" s="23"/>
      <c r="H19" s="23"/>
      <c r="I19" s="24">
        <f t="shared" si="0"/>
        <v>0</v>
      </c>
      <c r="J19" s="22">
        <v>14</v>
      </c>
      <c r="K19" s="23">
        <v>6</v>
      </c>
      <c r="L19" s="23">
        <v>14</v>
      </c>
      <c r="M19" s="23"/>
      <c r="N19" s="23"/>
      <c r="O19" s="24">
        <f t="shared" si="1"/>
        <v>90</v>
      </c>
      <c r="P19" s="22"/>
      <c r="Q19" s="23"/>
      <c r="R19" s="23"/>
      <c r="S19" s="23"/>
      <c r="T19" s="23"/>
      <c r="U19" s="24">
        <f t="shared" si="2"/>
        <v>0</v>
      </c>
      <c r="V19" s="22"/>
      <c r="W19" s="23"/>
      <c r="X19" s="23"/>
      <c r="Y19" s="23"/>
      <c r="Z19" s="24"/>
      <c r="AA19" s="51">
        <f t="shared" si="3"/>
        <v>14</v>
      </c>
      <c r="AB19" s="52">
        <f t="shared" si="4"/>
        <v>90</v>
      </c>
      <c r="AC19" s="38">
        <v>2</v>
      </c>
    </row>
    <row r="20" spans="1:29" ht="18.75" customHeight="1">
      <c r="A20" s="5">
        <v>14</v>
      </c>
      <c r="B20" s="50" t="s">
        <v>46</v>
      </c>
      <c r="C20" s="59" t="s">
        <v>36</v>
      </c>
      <c r="D20" s="22"/>
      <c r="E20" s="23"/>
      <c r="F20" s="23"/>
      <c r="G20" s="23"/>
      <c r="H20" s="23"/>
      <c r="I20" s="24">
        <f t="shared" si="0"/>
        <v>0</v>
      </c>
      <c r="J20" s="22">
        <v>13</v>
      </c>
      <c r="K20" s="23">
        <v>20</v>
      </c>
      <c r="L20" s="23">
        <v>6</v>
      </c>
      <c r="M20" s="23">
        <v>1</v>
      </c>
      <c r="N20" s="23"/>
      <c r="O20" s="24">
        <f t="shared" si="1"/>
        <v>84</v>
      </c>
      <c r="P20" s="22"/>
      <c r="Q20" s="23"/>
      <c r="R20" s="23"/>
      <c r="S20" s="23"/>
      <c r="T20" s="23"/>
      <c r="U20" s="24">
        <f t="shared" si="2"/>
        <v>0</v>
      </c>
      <c r="V20" s="22"/>
      <c r="W20" s="23"/>
      <c r="X20" s="23"/>
      <c r="Y20" s="23"/>
      <c r="Z20" s="24">
        <f>SUM(V20*5,W20,X20,Y20*-10)</f>
        <v>0</v>
      </c>
      <c r="AA20" s="51">
        <f t="shared" si="3"/>
        <v>6</v>
      </c>
      <c r="AB20" s="52">
        <f t="shared" si="4"/>
        <v>84</v>
      </c>
      <c r="AC20" s="38">
        <v>2</v>
      </c>
    </row>
    <row r="21" spans="1:30" ht="18.75" customHeight="1">
      <c r="A21" s="5">
        <v>1</v>
      </c>
      <c r="B21" s="50" t="s">
        <v>44</v>
      </c>
      <c r="C21" s="59" t="s">
        <v>18</v>
      </c>
      <c r="D21" s="30">
        <v>16</v>
      </c>
      <c r="E21" s="31">
        <v>29</v>
      </c>
      <c r="F21" s="31">
        <v>16</v>
      </c>
      <c r="G21" s="31"/>
      <c r="H21" s="31"/>
      <c r="I21" s="24">
        <f t="shared" si="0"/>
        <v>125</v>
      </c>
      <c r="J21" s="30">
        <v>16</v>
      </c>
      <c r="K21" s="31">
        <v>27</v>
      </c>
      <c r="L21" s="31">
        <v>14</v>
      </c>
      <c r="M21" s="31"/>
      <c r="N21" s="31">
        <v>1</v>
      </c>
      <c r="O21" s="24">
        <f t="shared" si="1"/>
        <v>111</v>
      </c>
      <c r="P21" s="30"/>
      <c r="Q21" s="31"/>
      <c r="R21" s="31"/>
      <c r="S21" s="31"/>
      <c r="T21" s="31"/>
      <c r="U21" s="24">
        <f t="shared" si="2"/>
        <v>0</v>
      </c>
      <c r="V21" s="22"/>
      <c r="W21" s="23"/>
      <c r="X21" s="23"/>
      <c r="Y21" s="23"/>
      <c r="Z21" s="24">
        <f>SUM(V21*5,W21,X21,Y21*-10)</f>
        <v>0</v>
      </c>
      <c r="AA21" s="51">
        <f t="shared" si="3"/>
        <v>30</v>
      </c>
      <c r="AB21" s="52">
        <f t="shared" si="4"/>
        <v>236</v>
      </c>
      <c r="AC21" s="38">
        <v>4</v>
      </c>
      <c r="AD21" t="s">
        <v>41</v>
      </c>
    </row>
    <row r="22" spans="1:29" ht="18.75" customHeight="1">
      <c r="A22" s="5"/>
      <c r="B22" s="50"/>
      <c r="C22" s="59"/>
      <c r="D22" s="22"/>
      <c r="E22" s="23"/>
      <c r="F22" s="23"/>
      <c r="G22" s="23"/>
      <c r="H22" s="23"/>
      <c r="I22" s="24">
        <f t="shared" si="0"/>
        <v>0</v>
      </c>
      <c r="J22" s="22"/>
      <c r="K22" s="23"/>
      <c r="L22" s="23"/>
      <c r="M22" s="23"/>
      <c r="N22" s="23"/>
      <c r="O22" s="24">
        <f t="shared" si="1"/>
        <v>0</v>
      </c>
      <c r="P22" s="22"/>
      <c r="Q22" s="23"/>
      <c r="R22" s="23"/>
      <c r="S22" s="23"/>
      <c r="T22" s="23"/>
      <c r="U22" s="24">
        <f t="shared" si="2"/>
        <v>0</v>
      </c>
      <c r="V22" s="22"/>
      <c r="W22" s="23"/>
      <c r="X22" s="23"/>
      <c r="Y22" s="23"/>
      <c r="Z22" s="24">
        <f>SUM(V22*5,W22,X22,Y22*-10)</f>
        <v>0</v>
      </c>
      <c r="AA22" s="51">
        <f t="shared" si="3"/>
        <v>0</v>
      </c>
      <c r="AB22" s="52">
        <f t="shared" si="4"/>
        <v>0</v>
      </c>
      <c r="AC22" s="38"/>
    </row>
    <row r="23" spans="1:29" s="25" customFormat="1" ht="18.75" customHeight="1" thickBot="1">
      <c r="A23" s="5"/>
      <c r="B23" s="53"/>
      <c r="C23" s="59"/>
      <c r="D23" s="54"/>
      <c r="E23" s="55"/>
      <c r="F23" s="55"/>
      <c r="G23" s="55"/>
      <c r="H23" s="55"/>
      <c r="I23" s="24">
        <f t="shared" si="0"/>
        <v>0</v>
      </c>
      <c r="J23" s="22"/>
      <c r="K23" s="23"/>
      <c r="L23" s="23"/>
      <c r="M23" s="23"/>
      <c r="N23" s="23"/>
      <c r="O23" s="24">
        <f t="shared" si="1"/>
        <v>0</v>
      </c>
      <c r="P23" s="22"/>
      <c r="Q23" s="23"/>
      <c r="R23" s="23"/>
      <c r="S23" s="23"/>
      <c r="T23" s="23"/>
      <c r="U23" s="24">
        <f t="shared" si="2"/>
        <v>0</v>
      </c>
      <c r="V23" s="22"/>
      <c r="W23" s="23"/>
      <c r="X23" s="23"/>
      <c r="Y23" s="23"/>
      <c r="Z23" s="24">
        <f>SUM(V23*5,W23,X23,Y23*-10)</f>
        <v>0</v>
      </c>
      <c r="AA23" s="51">
        <f t="shared" si="3"/>
        <v>0</v>
      </c>
      <c r="AB23" s="52">
        <f t="shared" si="4"/>
        <v>0</v>
      </c>
      <c r="AC23" s="38"/>
    </row>
    <row r="24" spans="1:29" s="25" customFormat="1" ht="13.5" customHeight="1" thickBot="1">
      <c r="A24" s="92" t="s">
        <v>3</v>
      </c>
      <c r="B24" s="93"/>
      <c r="C24" s="34"/>
      <c r="D24" s="44">
        <v>16</v>
      </c>
      <c r="E24" s="16">
        <v>30</v>
      </c>
      <c r="F24" s="17">
        <f>E24</f>
        <v>30</v>
      </c>
      <c r="G24" s="17"/>
      <c r="H24" s="45"/>
      <c r="I24" s="46">
        <f t="shared" si="0"/>
        <v>140</v>
      </c>
      <c r="J24" s="56">
        <v>16</v>
      </c>
      <c r="K24" s="17">
        <v>30</v>
      </c>
      <c r="L24" s="17">
        <f>K24</f>
        <v>30</v>
      </c>
      <c r="M24" s="17"/>
      <c r="N24" s="57"/>
      <c r="O24" s="46">
        <f t="shared" si="1"/>
        <v>140</v>
      </c>
      <c r="P24" s="56">
        <v>10</v>
      </c>
      <c r="Q24" s="17">
        <v>30</v>
      </c>
      <c r="R24" s="17">
        <f>Q24</f>
        <v>30</v>
      </c>
      <c r="S24" s="17"/>
      <c r="T24" s="57"/>
      <c r="U24" s="46">
        <f t="shared" si="2"/>
        <v>110</v>
      </c>
      <c r="V24" s="1">
        <v>0</v>
      </c>
      <c r="W24" s="17">
        <v>0</v>
      </c>
      <c r="X24" s="21">
        <f>W24</f>
        <v>0</v>
      </c>
      <c r="Y24" s="18"/>
      <c r="Z24" s="20">
        <f>SUM(V24*5+W24*2)</f>
        <v>0</v>
      </c>
      <c r="AA24" s="19"/>
      <c r="AB24" s="15">
        <f>SUM(I24,O24)</f>
        <v>280</v>
      </c>
      <c r="AC24" s="38"/>
    </row>
    <row r="25" spans="1:29" s="25" customFormat="1" ht="18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38"/>
    </row>
    <row r="26" spans="1:28" ht="66.75" customHeight="1">
      <c r="A26" s="4"/>
      <c r="B26" s="68" t="s">
        <v>16</v>
      </c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3"/>
    </row>
    <row r="27" spans="1:28" ht="27.75" customHeight="1">
      <c r="A27" s="66" t="s">
        <v>28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ht="12.7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</row>
    <row r="30" ht="12.75">
      <c r="A30" s="25" t="s">
        <v>7</v>
      </c>
    </row>
    <row r="31" spans="1:3" ht="12.75">
      <c r="A31" s="40"/>
      <c r="B31" s="14" t="s">
        <v>51</v>
      </c>
      <c r="C31" s="14"/>
    </row>
    <row r="32" spans="1:3" ht="12.75">
      <c r="A32" s="38"/>
      <c r="B32" s="14" t="s">
        <v>53</v>
      </c>
      <c r="C32" s="14"/>
    </row>
    <row r="33" spans="1:2" ht="12.75">
      <c r="A33" s="6"/>
      <c r="B33" s="14" t="s">
        <v>52</v>
      </c>
    </row>
    <row r="34" spans="1:3" ht="12.75">
      <c r="A34" s="6"/>
      <c r="C34" s="32"/>
    </row>
    <row r="38" ht="12.75">
      <c r="A38" s="61" t="s">
        <v>8</v>
      </c>
    </row>
    <row r="39" ht="12.75">
      <c r="B39" t="s">
        <v>19</v>
      </c>
    </row>
    <row r="40" ht="12.75">
      <c r="B40" t="s">
        <v>12</v>
      </c>
    </row>
    <row r="41" ht="12.75">
      <c r="B41" t="s">
        <v>9</v>
      </c>
    </row>
    <row r="42" ht="12.75">
      <c r="B42" t="s">
        <v>10</v>
      </c>
    </row>
    <row r="43" ht="12.75">
      <c r="B43" t="s">
        <v>11</v>
      </c>
    </row>
  </sheetData>
  <sheetProtection/>
  <mergeCells count="17">
    <mergeCell ref="A28:AB28"/>
    <mergeCell ref="A1:AB1"/>
    <mergeCell ref="A2:AB2"/>
    <mergeCell ref="AB5:AB6"/>
    <mergeCell ref="J5:O5"/>
    <mergeCell ref="D5:I5"/>
    <mergeCell ref="A24:B24"/>
    <mergeCell ref="V6:Y6"/>
    <mergeCell ref="V5:Z5"/>
    <mergeCell ref="P5:U5"/>
    <mergeCell ref="P6:T6"/>
    <mergeCell ref="A27:AB27"/>
    <mergeCell ref="B26:AA26"/>
    <mergeCell ref="D6:F6"/>
    <mergeCell ref="AA5:AA6"/>
    <mergeCell ref="J6:L6"/>
    <mergeCell ref="A5:B6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0.57421875" style="0" customWidth="1"/>
    <col min="2" max="2" width="7.140625" style="6" bestFit="1" customWidth="1"/>
    <col min="3" max="3" width="6.421875" style="6" bestFit="1" customWidth="1"/>
    <col min="4" max="4" width="5.8515625" style="6" bestFit="1" customWidth="1"/>
    <col min="5" max="5" width="5.57421875" style="6" bestFit="1" customWidth="1"/>
    <col min="6" max="6" width="4.57421875" style="11" bestFit="1" customWidth="1"/>
    <col min="7" max="7" width="6.57421875" style="6" bestFit="1" customWidth="1"/>
  </cols>
  <sheetData>
    <row r="1" spans="1:7" ht="12.75">
      <c r="A1" s="7"/>
      <c r="B1" s="8"/>
      <c r="C1" s="12"/>
      <c r="D1" s="8"/>
      <c r="E1" s="8"/>
      <c r="F1" s="10"/>
      <c r="G1" s="9"/>
    </row>
    <row r="2" spans="1:7" ht="12.75">
      <c r="A2" s="14"/>
      <c r="C2" s="13"/>
      <c r="E2" s="11"/>
      <c r="G2" s="11"/>
    </row>
    <row r="3" spans="1:7" ht="12.75">
      <c r="A3" s="14"/>
      <c r="C3" s="13"/>
      <c r="E3" s="11"/>
      <c r="G3" s="11"/>
    </row>
    <row r="4" spans="1:7" ht="12.75">
      <c r="A4" s="14"/>
      <c r="C4" s="13"/>
      <c r="E4" s="11"/>
      <c r="G4" s="11"/>
    </row>
    <row r="5" spans="1:7" ht="12.75">
      <c r="A5" s="14"/>
      <c r="C5" s="13"/>
      <c r="E5" s="11"/>
      <c r="G5" s="11"/>
    </row>
    <row r="6" spans="1:7" ht="12.75">
      <c r="A6" s="14"/>
      <c r="C6" s="13"/>
      <c r="E6" s="11"/>
      <c r="G6" s="11"/>
    </row>
    <row r="7" spans="1:7" ht="12.75">
      <c r="A7" s="14"/>
      <c r="C7" s="13"/>
      <c r="E7" s="11"/>
      <c r="G7" s="11"/>
    </row>
    <row r="8" spans="1:7" ht="12.75">
      <c r="A8" s="14"/>
      <c r="C8" s="13"/>
      <c r="E8" s="11"/>
      <c r="G8" s="11"/>
    </row>
    <row r="9" spans="1:7" ht="12.75">
      <c r="A9" s="14"/>
      <c r="C9" s="13"/>
      <c r="E9" s="11"/>
      <c r="G9" s="11"/>
    </row>
    <row r="10" spans="1:7" ht="12.75">
      <c r="A10" s="14"/>
      <c r="C10" s="13"/>
      <c r="E10" s="11"/>
      <c r="G10" s="11"/>
    </row>
    <row r="11" spans="1:7" ht="12.75">
      <c r="A11" s="14"/>
      <c r="C11" s="13"/>
      <c r="E11" s="11"/>
      <c r="G11" s="11"/>
    </row>
    <row r="12" spans="1:7" ht="12.75">
      <c r="A12" s="14"/>
      <c r="C12" s="13"/>
      <c r="E12" s="11"/>
      <c r="G12" s="11"/>
    </row>
    <row r="13" spans="1:7" ht="12.75">
      <c r="A13" s="14"/>
      <c r="C13" s="13"/>
      <c r="E13" s="11"/>
      <c r="G13" s="11"/>
    </row>
    <row r="14" spans="1:7" ht="12.75">
      <c r="A14" s="14"/>
      <c r="C14" s="13"/>
      <c r="E14" s="11"/>
      <c r="G14" s="11"/>
    </row>
    <row r="15" spans="1:7" ht="12.75">
      <c r="A15" s="14"/>
      <c r="C15" s="13"/>
      <c r="E15" s="11"/>
      <c r="G15" s="11"/>
    </row>
    <row r="16" spans="3:7" ht="12.75">
      <c r="C16" s="13"/>
      <c r="E16" s="11"/>
      <c r="G16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Røneid</dc:creator>
  <cp:keywords/>
  <dc:description/>
  <cp:lastModifiedBy>jroeneid</cp:lastModifiedBy>
  <cp:lastPrinted>2017-06-13T09:44:52Z</cp:lastPrinted>
  <dcterms:created xsi:type="dcterms:W3CDTF">2005-02-19T23:37:23Z</dcterms:created>
  <dcterms:modified xsi:type="dcterms:W3CDTF">2017-06-13T09:45:48Z</dcterms:modified>
  <cp:category/>
  <cp:version/>
  <cp:contentType/>
  <cp:contentStatus/>
</cp:coreProperties>
</file>