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80" windowHeight="11640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<sst xmlns="http://schemas.openxmlformats.org/spreadsheetml/2006/main" count="67" uniqueCount="50">
  <si>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</si>
  <si>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</si>
  <si>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</si>
  <si>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</si>
  <si>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</si>
  <si>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</si>
  <si>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Skiver - Treff - Sone - NS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</si>
  <si>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</si>
  <si>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</si>
  <si>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</si>
  <si>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</si>
  <si>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</si>
  <si>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</si>
  <si>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Øvelse V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</si>
  <si>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</si>
  <si>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</si>
  <si>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</si>
  <si>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</si>
  <si>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NROF Kongsberg/HV-03</t>
  </si>
  <si>
    <t>5 poeng pr. skive truffet</t>
  </si>
  <si>
    <t>NROF Kongsberg/HV-03 (Gunnerside)</t>
  </si>
  <si>
    <t>Lt Rune Poortman</t>
  </si>
  <si>
    <t>Thomas Tiller</t>
  </si>
  <si>
    <t>NROF Kongsberg</t>
  </si>
  <si>
    <t>Lt Johan Røneid</t>
  </si>
  <si>
    <t>Øvelse 2</t>
  </si>
  <si>
    <t>Øvelse 3</t>
  </si>
  <si>
    <t>Navn</t>
  </si>
  <si>
    <t>Øvelse 1</t>
  </si>
  <si>
    <t>Øvelse 4</t>
  </si>
  <si>
    <t>NROF Kongsberg/(HV)</t>
  </si>
  <si>
    <t>NROF Kongsberg /(Hæren)</t>
  </si>
  <si>
    <t>Korp Per Håkon Kvarteig</t>
  </si>
  <si>
    <t>Sjt Jon Andersen</t>
  </si>
  <si>
    <t>Fen Willy Alfsen</t>
  </si>
  <si>
    <t>Kapt Asbjørn Rasmussen</t>
  </si>
  <si>
    <t>Rune Poortman</t>
  </si>
  <si>
    <t>NROF Kongsberg - Stevne Rifle og Pistol</t>
  </si>
  <si>
    <t>Heistadmoen, 05.04.2016</t>
  </si>
  <si>
    <t>Sjt Hans Martin Ørebech</t>
  </si>
  <si>
    <t>NROF Kongsberg /(Sjøforsvaret)</t>
  </si>
  <si>
    <t>Lt Svein Helge Hennum</t>
  </si>
  <si>
    <t>Kristen Kåsin</t>
  </si>
  <si>
    <t>Per Killingmo</t>
  </si>
  <si>
    <t>Gren Christoffer Ørmen</t>
  </si>
  <si>
    <t>Christian Hagen</t>
  </si>
  <si>
    <t>Lt Ove Ronny Haraldsen</t>
  </si>
  <si>
    <t>Lt Jo Even Bjerknes</t>
  </si>
  <si>
    <t>1-4</t>
  </si>
  <si>
    <t>10 skiver, 1-3 NS, 10 skudd rifle, 2x5 skudd pistol, ca. 12 meter, 40 sekunder skytetid, max 2 treff pr skive, rifle ladd, sikret og 45 grader ved ild, pistol halvladd I hylster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</si>
</sst>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180" fontId="0" fillId="34" borderId="18" xfId="0" applyNumberForma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5" fillId="32" borderId="19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0" fillId="32" borderId="26" xfId="0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Alignment="1" quotePrefix="1">
      <alignment/>
    </xf>
    <xf numFmtId="0" fontId="15" fillId="35" borderId="31" xfId="0" applyFont="1" applyFill="1" applyBorder="1" applyAlignment="1">
      <alignment horizontal="center" vertical="center"/>
    </xf>
    <xf numFmtId="180" fontId="5" fillId="32" borderId="26" xfId="0" applyNumberFormat="1" applyFont="1" applyFill="1" applyBorder="1" applyAlignment="1">
      <alignment horizontal="right" vertical="center"/>
    </xf>
    <xf numFmtId="0" fontId="13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/>
    </xf>
    <xf numFmtId="16" fontId="0" fillId="0" borderId="0" xfId="0" applyNumberFormat="1" applyFont="1" applyAlignment="1" quotePrefix="1">
      <alignment horizontal="center"/>
    </xf>
    <xf numFmtId="0" fontId="11" fillId="0" borderId="21" xfId="0" applyFont="1" applyBorder="1" applyAlignment="1">
      <alignment/>
    </xf>
    <xf numFmtId="0" fontId="14" fillId="35" borderId="36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16" fillId="33" borderId="0" xfId="0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4" fillId="35" borderId="34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0" fontId="14" fillId="35" borderId="41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80" fontId="5" fillId="32" borderId="44" xfId="0" applyNumberFormat="1" applyFont="1" applyFill="1" applyBorder="1" applyAlignment="1">
      <alignment horizontal="right" vertical="center"/>
    </xf>
    <xf numFmtId="180" fontId="5" fillId="32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238125</xdr:colOff>
      <xdr:row>0</xdr:row>
      <xdr:rowOff>9525</xdr:rowOff>
    </xdr:from>
    <xdr:to>
      <xdr:col>33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152400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zoomScale="115" zoomScaleNormal="115" zoomScalePageLayoutView="0" workbookViewId="0" topLeftCell="A1">
      <selection activeCell="B32" sqref="B32"/>
    </sheetView>
  </sheetViews>
  <sheetFormatPr defaultColWidth="11.421875" defaultRowHeight="12.75"/>
  <cols>
    <col min="1" max="1" width="5.28125" style="0" customWidth="1"/>
    <col min="2" max="2" width="28.421875" style="0" customWidth="1"/>
    <col min="3" max="3" width="27.57421875" style="0" customWidth="1"/>
    <col min="4" max="6" width="4.8515625" style="0" customWidth="1"/>
    <col min="7" max="8" width="3.8515625" style="0" customWidth="1"/>
    <col min="9" max="12" width="4.8515625" style="0" customWidth="1"/>
    <col min="13" max="14" width="4.140625" style="0" customWidth="1"/>
    <col min="15" max="18" width="4.8515625" style="0" customWidth="1"/>
    <col min="19" max="20" width="3.8515625" style="0" customWidth="1"/>
    <col min="21" max="22" width="4.8515625" style="0" customWidth="1"/>
    <col min="23" max="23" width="4.28125" style="0" customWidth="1"/>
    <col min="24" max="24" width="5.28125" style="0" customWidth="1"/>
    <col min="25" max="25" width="4.8515625" style="0" customWidth="1"/>
    <col min="26" max="26" width="3.57421875" style="0" customWidth="1"/>
    <col min="27" max="27" width="4.57421875" style="0" customWidth="1"/>
    <col min="28" max="28" width="5.28125" style="0" hidden="1" customWidth="1"/>
    <col min="29" max="29" width="7.421875" style="0" hidden="1" customWidth="1"/>
    <col min="30" max="30" width="5.28125" style="0" hidden="1" customWidth="1"/>
    <col min="31" max="32" width="4.57421875" style="0" hidden="1" customWidth="1"/>
    <col min="33" max="33" width="4.421875" style="0" customWidth="1"/>
    <col min="34" max="34" width="6.8515625" style="0" customWidth="1"/>
    <col min="35" max="35" width="6.7109375" style="0" customWidth="1"/>
  </cols>
  <sheetData>
    <row r="1" spans="1:34" ht="23.25">
      <c r="A1" s="75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18" customHeight="1" thickBot="1">
      <c r="A2" s="78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80"/>
    </row>
    <row r="3" spans="1:3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 thickBot="1">
      <c r="A4" s="2"/>
      <c r="B4" s="5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2.75" customHeight="1" thickBot="1">
      <c r="A5" s="70" t="s">
        <v>27</v>
      </c>
      <c r="B5" s="71"/>
      <c r="C5" s="44"/>
      <c r="D5" s="81" t="s">
        <v>28</v>
      </c>
      <c r="E5" s="82"/>
      <c r="F5" s="82"/>
      <c r="G5" s="83"/>
      <c r="H5" s="83"/>
      <c r="I5" s="84"/>
      <c r="J5" s="59" t="s">
        <v>25</v>
      </c>
      <c r="K5" s="59"/>
      <c r="L5" s="59"/>
      <c r="M5" s="59"/>
      <c r="N5" s="59"/>
      <c r="O5" s="60"/>
      <c r="P5" s="59" t="s">
        <v>26</v>
      </c>
      <c r="Q5" s="59"/>
      <c r="R5" s="59"/>
      <c r="S5" s="59"/>
      <c r="T5" s="59"/>
      <c r="U5" s="60"/>
      <c r="V5" s="58" t="s">
        <v>29</v>
      </c>
      <c r="W5" s="59"/>
      <c r="X5" s="59"/>
      <c r="Y5" s="59"/>
      <c r="Z5" s="59"/>
      <c r="AA5" s="60"/>
      <c r="AB5" s="58" t="s">
        <v>13</v>
      </c>
      <c r="AC5" s="59"/>
      <c r="AD5" s="59"/>
      <c r="AE5" s="59"/>
      <c r="AF5" s="60"/>
      <c r="AG5" s="68" t="s">
        <v>4</v>
      </c>
      <c r="AH5" s="68" t="s">
        <v>2</v>
      </c>
    </row>
    <row r="6" spans="1:35" ht="13.5" customHeight="1" thickBot="1">
      <c r="A6" s="72"/>
      <c r="B6" s="73"/>
      <c r="C6" s="48" t="s">
        <v>17</v>
      </c>
      <c r="D6" s="65" t="s">
        <v>5</v>
      </c>
      <c r="E6" s="66"/>
      <c r="F6" s="67"/>
      <c r="G6" s="46" t="s">
        <v>14</v>
      </c>
      <c r="H6" s="46" t="s">
        <v>1</v>
      </c>
      <c r="I6" s="47" t="s">
        <v>0</v>
      </c>
      <c r="J6" s="55" t="s">
        <v>5</v>
      </c>
      <c r="K6" s="56"/>
      <c r="L6" s="57"/>
      <c r="M6" s="37" t="s">
        <v>14</v>
      </c>
      <c r="N6" s="38" t="s">
        <v>1</v>
      </c>
      <c r="O6" s="39" t="s">
        <v>0</v>
      </c>
      <c r="P6" s="55" t="s">
        <v>15</v>
      </c>
      <c r="Q6" s="56"/>
      <c r="R6" s="56"/>
      <c r="S6" s="56"/>
      <c r="T6" s="57"/>
      <c r="U6" s="40" t="s">
        <v>0</v>
      </c>
      <c r="V6" s="55" t="s">
        <v>15</v>
      </c>
      <c r="W6" s="56"/>
      <c r="X6" s="56"/>
      <c r="Y6" s="56"/>
      <c r="Z6" s="57"/>
      <c r="AA6" s="40" t="s">
        <v>0</v>
      </c>
      <c r="AB6" s="55" t="s">
        <v>6</v>
      </c>
      <c r="AC6" s="56"/>
      <c r="AD6" s="56"/>
      <c r="AE6" s="57"/>
      <c r="AF6" s="40" t="s">
        <v>0</v>
      </c>
      <c r="AG6" s="69"/>
      <c r="AH6" s="69"/>
      <c r="AI6" s="51"/>
    </row>
    <row r="7" spans="1:35" ht="18.75" customHeight="1">
      <c r="A7" s="32">
        <v>1</v>
      </c>
      <c r="B7" s="35" t="s">
        <v>33</v>
      </c>
      <c r="C7" s="50" t="s">
        <v>18</v>
      </c>
      <c r="D7" s="25">
        <v>10</v>
      </c>
      <c r="E7" s="26">
        <v>18</v>
      </c>
      <c r="F7" s="26">
        <v>18</v>
      </c>
      <c r="G7" s="26"/>
      <c r="H7" s="26"/>
      <c r="I7" s="27">
        <f aca="true" t="shared" si="0" ref="I7:I21">SUM(D7*5,E7,F7,G7*-7,H7*-10)</f>
        <v>86</v>
      </c>
      <c r="J7" s="25">
        <v>10</v>
      </c>
      <c r="K7" s="26">
        <v>20</v>
      </c>
      <c r="L7" s="26">
        <v>18</v>
      </c>
      <c r="M7" s="26"/>
      <c r="N7" s="26"/>
      <c r="O7" s="27">
        <f aca="true" t="shared" si="1" ref="O7:O22">SUM(J7*5,K7,L7,M7*-7,N7*-10)</f>
        <v>88</v>
      </c>
      <c r="P7" s="25">
        <v>10</v>
      </c>
      <c r="Q7" s="26">
        <v>19</v>
      </c>
      <c r="R7" s="26">
        <v>18</v>
      </c>
      <c r="S7" s="26"/>
      <c r="T7" s="26"/>
      <c r="U7" s="27">
        <f aca="true" t="shared" si="2" ref="U7:U22">SUM(P7*5,Q7,R7,S7*-7,T7*-10)</f>
        <v>87</v>
      </c>
      <c r="V7" s="25">
        <v>10</v>
      </c>
      <c r="W7" s="26">
        <v>20</v>
      </c>
      <c r="X7" s="26">
        <v>17</v>
      </c>
      <c r="Y7" s="26"/>
      <c r="Z7" s="26"/>
      <c r="AA7" s="27">
        <f aca="true" t="shared" si="3" ref="AA7:AA22">SUM(V7*5,W7,X7,Y7*-7,Z7*-10)</f>
        <v>87</v>
      </c>
      <c r="AB7" s="33"/>
      <c r="AC7" s="34"/>
      <c r="AD7" s="34"/>
      <c r="AE7" s="34"/>
      <c r="AF7" s="27">
        <f>SUM(AB7*5,AC7,AD7,AE7*-10)</f>
        <v>0</v>
      </c>
      <c r="AG7" s="30">
        <f aca="true" t="shared" si="4" ref="AG7:AG21">F7+L7+R7+X7</f>
        <v>71</v>
      </c>
      <c r="AH7" s="31">
        <f aca="true" t="shared" si="5" ref="AH7:AH21">SUM(I7,O7,U7,AA7)</f>
        <v>348</v>
      </c>
      <c r="AI7" s="51"/>
    </row>
    <row r="8" spans="1:35" ht="18.75" customHeight="1">
      <c r="A8" s="5">
        <v>2</v>
      </c>
      <c r="B8" s="49" t="s">
        <v>44</v>
      </c>
      <c r="C8" s="50" t="s">
        <v>31</v>
      </c>
      <c r="D8" s="25">
        <v>10</v>
      </c>
      <c r="E8" s="26">
        <v>20</v>
      </c>
      <c r="F8" s="26">
        <v>18</v>
      </c>
      <c r="G8" s="26"/>
      <c r="H8" s="26"/>
      <c r="I8" s="27">
        <f t="shared" si="0"/>
        <v>88</v>
      </c>
      <c r="J8" s="25">
        <v>10</v>
      </c>
      <c r="K8" s="26">
        <v>20</v>
      </c>
      <c r="L8" s="26">
        <v>15</v>
      </c>
      <c r="M8" s="26"/>
      <c r="N8" s="26"/>
      <c r="O8" s="27">
        <f t="shared" si="1"/>
        <v>85</v>
      </c>
      <c r="P8" s="25">
        <v>10</v>
      </c>
      <c r="Q8" s="26">
        <v>20</v>
      </c>
      <c r="R8" s="26">
        <v>19</v>
      </c>
      <c r="S8" s="26"/>
      <c r="T8" s="26"/>
      <c r="U8" s="27">
        <f t="shared" si="2"/>
        <v>89</v>
      </c>
      <c r="V8" s="25">
        <v>10</v>
      </c>
      <c r="W8" s="26">
        <v>19</v>
      </c>
      <c r="X8" s="26">
        <v>14</v>
      </c>
      <c r="Y8" s="26"/>
      <c r="Z8" s="26"/>
      <c r="AA8" s="27">
        <f t="shared" si="3"/>
        <v>83</v>
      </c>
      <c r="AB8" s="25"/>
      <c r="AC8" s="26"/>
      <c r="AD8" s="26"/>
      <c r="AE8" s="26"/>
      <c r="AF8" s="27">
        <f>SUM(AB8*5,AC8,AD8,AE8*-10)</f>
        <v>0</v>
      </c>
      <c r="AG8" s="30">
        <f t="shared" si="4"/>
        <v>66</v>
      </c>
      <c r="AH8" s="31">
        <f t="shared" si="5"/>
        <v>345</v>
      </c>
      <c r="AI8" s="51"/>
    </row>
    <row r="9" spans="1:35" s="28" customFormat="1" ht="18.75" customHeight="1">
      <c r="A9" s="5">
        <v>3</v>
      </c>
      <c r="B9" s="35" t="s">
        <v>41</v>
      </c>
      <c r="C9" s="50" t="s">
        <v>20</v>
      </c>
      <c r="D9" s="25">
        <v>10</v>
      </c>
      <c r="E9" s="26">
        <v>20</v>
      </c>
      <c r="F9" s="26">
        <v>19</v>
      </c>
      <c r="G9" s="26"/>
      <c r="H9" s="26"/>
      <c r="I9" s="27">
        <f t="shared" si="0"/>
        <v>89</v>
      </c>
      <c r="J9" s="25">
        <v>10</v>
      </c>
      <c r="K9" s="26">
        <v>20</v>
      </c>
      <c r="L9" s="26">
        <v>19</v>
      </c>
      <c r="M9" s="26"/>
      <c r="N9" s="26"/>
      <c r="O9" s="27">
        <f t="shared" si="1"/>
        <v>89</v>
      </c>
      <c r="P9" s="25">
        <v>10</v>
      </c>
      <c r="Q9" s="26">
        <v>19</v>
      </c>
      <c r="R9" s="26">
        <v>17</v>
      </c>
      <c r="S9" s="26"/>
      <c r="T9" s="26">
        <v>1</v>
      </c>
      <c r="U9" s="27">
        <f t="shared" si="2"/>
        <v>76</v>
      </c>
      <c r="V9" s="25">
        <v>10</v>
      </c>
      <c r="W9" s="26">
        <v>20</v>
      </c>
      <c r="X9" s="26">
        <v>20</v>
      </c>
      <c r="Y9" s="26"/>
      <c r="Z9" s="26"/>
      <c r="AA9" s="27">
        <f t="shared" si="3"/>
        <v>90</v>
      </c>
      <c r="AB9" s="25"/>
      <c r="AC9" s="26"/>
      <c r="AD9" s="26"/>
      <c r="AE9" s="26"/>
      <c r="AF9" s="27">
        <f>SUM(AB9*5,AC9,AD9,AE9*-10)</f>
        <v>0</v>
      </c>
      <c r="AG9" s="30">
        <f t="shared" si="4"/>
        <v>75</v>
      </c>
      <c r="AH9" s="31">
        <f t="shared" si="5"/>
        <v>344</v>
      </c>
      <c r="AI9" s="51"/>
    </row>
    <row r="10" spans="1:35" ht="18.75" customHeight="1">
      <c r="A10" s="5">
        <v>4</v>
      </c>
      <c r="B10" s="54" t="s">
        <v>24</v>
      </c>
      <c r="C10" s="50" t="s">
        <v>30</v>
      </c>
      <c r="D10" s="25">
        <v>10</v>
      </c>
      <c r="E10" s="26">
        <v>20</v>
      </c>
      <c r="F10" s="26">
        <v>17</v>
      </c>
      <c r="G10" s="26"/>
      <c r="H10" s="26"/>
      <c r="I10" s="27">
        <f t="shared" si="0"/>
        <v>87</v>
      </c>
      <c r="J10" s="25">
        <v>10</v>
      </c>
      <c r="K10" s="26">
        <v>18</v>
      </c>
      <c r="L10" s="26">
        <v>13</v>
      </c>
      <c r="M10" s="26"/>
      <c r="N10" s="26"/>
      <c r="O10" s="27">
        <f t="shared" si="1"/>
        <v>81</v>
      </c>
      <c r="P10" s="25">
        <v>10</v>
      </c>
      <c r="Q10" s="26">
        <v>20</v>
      </c>
      <c r="R10" s="26">
        <v>14</v>
      </c>
      <c r="S10" s="26"/>
      <c r="T10" s="26"/>
      <c r="U10" s="27">
        <f t="shared" si="2"/>
        <v>84</v>
      </c>
      <c r="V10" s="25">
        <v>9</v>
      </c>
      <c r="W10" s="26">
        <v>18</v>
      </c>
      <c r="X10" s="26">
        <v>15</v>
      </c>
      <c r="Y10" s="26"/>
      <c r="Z10" s="26"/>
      <c r="AA10" s="27">
        <f t="shared" si="3"/>
        <v>78</v>
      </c>
      <c r="AB10" s="25"/>
      <c r="AC10" s="26"/>
      <c r="AD10" s="26"/>
      <c r="AE10" s="26"/>
      <c r="AF10" s="27"/>
      <c r="AG10" s="30">
        <f t="shared" si="4"/>
        <v>59</v>
      </c>
      <c r="AH10" s="31">
        <f t="shared" si="5"/>
        <v>330</v>
      </c>
      <c r="AI10" s="51"/>
    </row>
    <row r="11" spans="1:35" ht="18.75" customHeight="1">
      <c r="A11" s="5">
        <v>5</v>
      </c>
      <c r="B11" s="35" t="s">
        <v>21</v>
      </c>
      <c r="C11" s="50" t="s">
        <v>18</v>
      </c>
      <c r="D11" s="25">
        <v>10</v>
      </c>
      <c r="E11" s="26">
        <v>18</v>
      </c>
      <c r="F11" s="26">
        <v>14</v>
      </c>
      <c r="G11" s="26"/>
      <c r="H11" s="26"/>
      <c r="I11" s="27">
        <f t="shared" si="0"/>
        <v>82</v>
      </c>
      <c r="J11" s="25">
        <v>10</v>
      </c>
      <c r="K11" s="26">
        <v>19</v>
      </c>
      <c r="L11" s="26">
        <v>17</v>
      </c>
      <c r="M11" s="26"/>
      <c r="N11" s="26">
        <v>1</v>
      </c>
      <c r="O11" s="27">
        <f t="shared" si="1"/>
        <v>76</v>
      </c>
      <c r="P11" s="25">
        <v>9</v>
      </c>
      <c r="Q11" s="26">
        <v>18</v>
      </c>
      <c r="R11" s="26">
        <v>18</v>
      </c>
      <c r="S11" s="26"/>
      <c r="T11" s="26"/>
      <c r="U11" s="27">
        <f t="shared" si="2"/>
        <v>81</v>
      </c>
      <c r="V11" s="25">
        <v>10</v>
      </c>
      <c r="W11" s="26">
        <v>19</v>
      </c>
      <c r="X11" s="26">
        <v>17</v>
      </c>
      <c r="Y11" s="26"/>
      <c r="Z11" s="26"/>
      <c r="AA11" s="27">
        <f t="shared" si="3"/>
        <v>86</v>
      </c>
      <c r="AB11" s="25"/>
      <c r="AC11" s="26"/>
      <c r="AD11" s="26"/>
      <c r="AE11" s="26"/>
      <c r="AF11" s="27">
        <f>SUM(AB11*5,AC11,AD11,AE11*-10)</f>
        <v>0</v>
      </c>
      <c r="AG11" s="30">
        <f t="shared" si="4"/>
        <v>66</v>
      </c>
      <c r="AH11" s="31">
        <f t="shared" si="5"/>
        <v>325</v>
      </c>
      <c r="AI11" s="51"/>
    </row>
    <row r="12" spans="1:35" ht="18.75" customHeight="1">
      <c r="A12" s="5">
        <v>6</v>
      </c>
      <c r="B12" s="35" t="s">
        <v>35</v>
      </c>
      <c r="C12" s="50" t="s">
        <v>31</v>
      </c>
      <c r="D12" s="25">
        <v>10</v>
      </c>
      <c r="E12" s="26">
        <v>19</v>
      </c>
      <c r="F12" s="26">
        <v>15</v>
      </c>
      <c r="G12" s="26"/>
      <c r="H12" s="26"/>
      <c r="I12" s="27">
        <f t="shared" si="0"/>
        <v>84</v>
      </c>
      <c r="J12" s="25">
        <v>10</v>
      </c>
      <c r="K12" s="26">
        <v>19</v>
      </c>
      <c r="L12" s="26">
        <v>15</v>
      </c>
      <c r="M12" s="26"/>
      <c r="N12" s="26">
        <v>1</v>
      </c>
      <c r="O12" s="27">
        <f t="shared" si="1"/>
        <v>74</v>
      </c>
      <c r="P12" s="25">
        <v>10</v>
      </c>
      <c r="Q12" s="26">
        <v>20</v>
      </c>
      <c r="R12" s="26">
        <v>15</v>
      </c>
      <c r="S12" s="26"/>
      <c r="T12" s="26"/>
      <c r="U12" s="27">
        <f t="shared" si="2"/>
        <v>85</v>
      </c>
      <c r="V12" s="25">
        <v>10</v>
      </c>
      <c r="W12" s="26">
        <v>18</v>
      </c>
      <c r="X12" s="26">
        <v>12</v>
      </c>
      <c r="Y12" s="26"/>
      <c r="Z12" s="26"/>
      <c r="AA12" s="27">
        <f t="shared" si="3"/>
        <v>80</v>
      </c>
      <c r="AB12" s="25"/>
      <c r="AC12" s="26"/>
      <c r="AD12" s="26"/>
      <c r="AE12" s="26"/>
      <c r="AF12" s="27"/>
      <c r="AG12" s="30">
        <f t="shared" si="4"/>
        <v>57</v>
      </c>
      <c r="AH12" s="31">
        <f t="shared" si="5"/>
        <v>323</v>
      </c>
      <c r="AI12" s="51"/>
    </row>
    <row r="13" spans="1:35" ht="18.75" customHeight="1">
      <c r="A13" s="5">
        <v>7</v>
      </c>
      <c r="B13" s="35" t="s">
        <v>22</v>
      </c>
      <c r="C13" s="50" t="s">
        <v>23</v>
      </c>
      <c r="D13" s="25">
        <v>9</v>
      </c>
      <c r="E13" s="26">
        <v>18</v>
      </c>
      <c r="F13" s="26">
        <v>14</v>
      </c>
      <c r="G13" s="26"/>
      <c r="H13" s="26"/>
      <c r="I13" s="27">
        <f t="shared" si="0"/>
        <v>77</v>
      </c>
      <c r="J13" s="25">
        <v>10</v>
      </c>
      <c r="K13" s="26">
        <v>19</v>
      </c>
      <c r="L13" s="26">
        <v>19</v>
      </c>
      <c r="M13" s="26"/>
      <c r="N13" s="26"/>
      <c r="O13" s="27">
        <f t="shared" si="1"/>
        <v>88</v>
      </c>
      <c r="P13" s="25">
        <v>10</v>
      </c>
      <c r="Q13" s="26">
        <v>20</v>
      </c>
      <c r="R13" s="26">
        <v>20</v>
      </c>
      <c r="S13" s="26"/>
      <c r="T13" s="26"/>
      <c r="U13" s="27">
        <f t="shared" si="2"/>
        <v>90</v>
      </c>
      <c r="V13" s="25">
        <v>8</v>
      </c>
      <c r="W13" s="26">
        <v>15</v>
      </c>
      <c r="X13" s="26">
        <v>12</v>
      </c>
      <c r="Y13" s="26"/>
      <c r="Z13" s="26"/>
      <c r="AA13" s="27">
        <f t="shared" si="3"/>
        <v>67</v>
      </c>
      <c r="AB13" s="25"/>
      <c r="AC13" s="26"/>
      <c r="AD13" s="26"/>
      <c r="AE13" s="26"/>
      <c r="AF13" s="27">
        <f>SUM(AB13*5,AC13,AD13,AE13*-10)</f>
        <v>0</v>
      </c>
      <c r="AG13" s="30">
        <f t="shared" si="4"/>
        <v>65</v>
      </c>
      <c r="AH13" s="31">
        <f t="shared" si="5"/>
        <v>322</v>
      </c>
      <c r="AI13" s="51"/>
    </row>
    <row r="14" spans="1:35" ht="18.75" customHeight="1">
      <c r="A14" s="5">
        <v>8</v>
      </c>
      <c r="B14" s="35" t="s">
        <v>42</v>
      </c>
      <c r="C14" s="50" t="s">
        <v>31</v>
      </c>
      <c r="D14" s="25">
        <v>10</v>
      </c>
      <c r="E14" s="26">
        <v>17</v>
      </c>
      <c r="F14" s="26">
        <v>11</v>
      </c>
      <c r="G14" s="26"/>
      <c r="H14" s="26"/>
      <c r="I14" s="27">
        <f t="shared" si="0"/>
        <v>78</v>
      </c>
      <c r="J14" s="25">
        <v>10</v>
      </c>
      <c r="K14" s="26">
        <v>20</v>
      </c>
      <c r="L14" s="26">
        <v>15</v>
      </c>
      <c r="M14" s="26"/>
      <c r="N14" s="26"/>
      <c r="O14" s="27">
        <f t="shared" si="1"/>
        <v>85</v>
      </c>
      <c r="P14" s="25">
        <v>9</v>
      </c>
      <c r="Q14" s="26">
        <v>17</v>
      </c>
      <c r="R14" s="26">
        <v>13</v>
      </c>
      <c r="S14" s="26"/>
      <c r="T14" s="26"/>
      <c r="U14" s="27">
        <f t="shared" si="2"/>
        <v>75</v>
      </c>
      <c r="V14" s="25">
        <v>9</v>
      </c>
      <c r="W14" s="26">
        <v>18</v>
      </c>
      <c r="X14" s="26">
        <v>16</v>
      </c>
      <c r="Y14" s="26"/>
      <c r="Z14" s="26"/>
      <c r="AA14" s="27">
        <f t="shared" si="3"/>
        <v>79</v>
      </c>
      <c r="AB14" s="25"/>
      <c r="AC14" s="26"/>
      <c r="AD14" s="26"/>
      <c r="AE14" s="26"/>
      <c r="AF14" s="27">
        <f>SUM(AB14*5,AC14,AD14,AE14*-10)</f>
        <v>0</v>
      </c>
      <c r="AG14" s="30">
        <f t="shared" si="4"/>
        <v>55</v>
      </c>
      <c r="AH14" s="31">
        <f t="shared" si="5"/>
        <v>317</v>
      </c>
      <c r="AI14" s="51"/>
    </row>
    <row r="15" spans="1:35" ht="18.75" customHeight="1">
      <c r="A15" s="5">
        <v>9</v>
      </c>
      <c r="B15" s="35" t="s">
        <v>45</v>
      </c>
      <c r="C15" s="50" t="s">
        <v>23</v>
      </c>
      <c r="D15" s="25">
        <v>10</v>
      </c>
      <c r="E15" s="26">
        <v>18</v>
      </c>
      <c r="F15" s="26">
        <v>5</v>
      </c>
      <c r="G15" s="26"/>
      <c r="H15" s="26"/>
      <c r="I15" s="27">
        <f t="shared" si="0"/>
        <v>73</v>
      </c>
      <c r="J15" s="25">
        <v>10</v>
      </c>
      <c r="K15" s="26">
        <v>19</v>
      </c>
      <c r="L15" s="26">
        <v>13</v>
      </c>
      <c r="M15" s="26"/>
      <c r="N15" s="26"/>
      <c r="O15" s="27">
        <f t="shared" si="1"/>
        <v>82</v>
      </c>
      <c r="P15" s="25">
        <v>9</v>
      </c>
      <c r="Q15" s="26">
        <v>17</v>
      </c>
      <c r="R15" s="26">
        <v>12</v>
      </c>
      <c r="S15" s="26"/>
      <c r="T15" s="26"/>
      <c r="U15" s="27">
        <f t="shared" si="2"/>
        <v>74</v>
      </c>
      <c r="V15" s="25">
        <v>9</v>
      </c>
      <c r="W15" s="26">
        <v>16</v>
      </c>
      <c r="X15" s="26">
        <v>10</v>
      </c>
      <c r="Y15" s="26"/>
      <c r="Z15" s="26"/>
      <c r="AA15" s="27">
        <f t="shared" si="3"/>
        <v>71</v>
      </c>
      <c r="AB15" s="25"/>
      <c r="AC15" s="26"/>
      <c r="AD15" s="26"/>
      <c r="AE15" s="26"/>
      <c r="AF15" s="27">
        <f>SUM(AB15*5,AC15,AD15,AE15*-10)</f>
        <v>0</v>
      </c>
      <c r="AG15" s="30">
        <f t="shared" si="4"/>
        <v>40</v>
      </c>
      <c r="AH15" s="31">
        <f t="shared" si="5"/>
        <v>300</v>
      </c>
      <c r="AI15" s="51"/>
    </row>
    <row r="16" spans="1:35" s="28" customFormat="1" ht="18.75" customHeight="1">
      <c r="A16" s="5">
        <v>10</v>
      </c>
      <c r="B16" s="35" t="s">
        <v>43</v>
      </c>
      <c r="C16" s="50" t="s">
        <v>40</v>
      </c>
      <c r="D16" s="25">
        <v>10</v>
      </c>
      <c r="E16" s="26">
        <v>19</v>
      </c>
      <c r="F16" s="26">
        <v>11</v>
      </c>
      <c r="G16" s="26"/>
      <c r="H16" s="26"/>
      <c r="I16" s="27">
        <f t="shared" si="0"/>
        <v>80</v>
      </c>
      <c r="J16" s="25">
        <v>10</v>
      </c>
      <c r="K16" s="26">
        <v>19</v>
      </c>
      <c r="L16" s="26">
        <v>8</v>
      </c>
      <c r="M16" s="26"/>
      <c r="N16" s="26"/>
      <c r="O16" s="27">
        <f t="shared" si="1"/>
        <v>77</v>
      </c>
      <c r="P16" s="25">
        <v>9</v>
      </c>
      <c r="Q16" s="26">
        <v>16</v>
      </c>
      <c r="R16" s="26">
        <v>6</v>
      </c>
      <c r="S16" s="26"/>
      <c r="T16" s="26"/>
      <c r="U16" s="27">
        <f t="shared" si="2"/>
        <v>67</v>
      </c>
      <c r="V16" s="25">
        <v>10</v>
      </c>
      <c r="W16" s="26">
        <v>16</v>
      </c>
      <c r="X16" s="26">
        <v>10</v>
      </c>
      <c r="Y16" s="26"/>
      <c r="Z16" s="26"/>
      <c r="AA16" s="27">
        <f t="shared" si="3"/>
        <v>76</v>
      </c>
      <c r="AB16" s="25"/>
      <c r="AC16" s="26"/>
      <c r="AD16" s="26"/>
      <c r="AE16" s="26"/>
      <c r="AF16" s="27"/>
      <c r="AG16" s="30">
        <f t="shared" si="4"/>
        <v>35</v>
      </c>
      <c r="AH16" s="31">
        <f t="shared" si="5"/>
        <v>300</v>
      </c>
      <c r="AI16" s="51"/>
    </row>
    <row r="17" spans="1:35" ht="18.75" customHeight="1">
      <c r="A17" s="5">
        <v>11</v>
      </c>
      <c r="B17" s="49" t="s">
        <v>32</v>
      </c>
      <c r="C17" s="50" t="s">
        <v>20</v>
      </c>
      <c r="D17" s="25">
        <v>10</v>
      </c>
      <c r="E17" s="26">
        <v>19</v>
      </c>
      <c r="F17" s="26">
        <v>14</v>
      </c>
      <c r="G17" s="26"/>
      <c r="H17" s="26"/>
      <c r="I17" s="27">
        <f t="shared" si="0"/>
        <v>83</v>
      </c>
      <c r="J17" s="25">
        <v>9</v>
      </c>
      <c r="K17" s="26">
        <v>13</v>
      </c>
      <c r="L17" s="26">
        <v>8</v>
      </c>
      <c r="M17" s="26"/>
      <c r="N17" s="26">
        <v>1</v>
      </c>
      <c r="O17" s="27">
        <f t="shared" si="1"/>
        <v>56</v>
      </c>
      <c r="P17" s="25">
        <v>10</v>
      </c>
      <c r="Q17" s="26">
        <v>18</v>
      </c>
      <c r="R17" s="26">
        <v>13</v>
      </c>
      <c r="S17" s="26"/>
      <c r="T17" s="26"/>
      <c r="U17" s="27">
        <f t="shared" si="2"/>
        <v>81</v>
      </c>
      <c r="V17" s="25">
        <v>10</v>
      </c>
      <c r="W17" s="26">
        <v>18</v>
      </c>
      <c r="X17" s="26">
        <v>9</v>
      </c>
      <c r="Y17" s="26"/>
      <c r="Z17" s="26"/>
      <c r="AA17" s="27">
        <f t="shared" si="3"/>
        <v>77</v>
      </c>
      <c r="AB17" s="25"/>
      <c r="AC17" s="26"/>
      <c r="AD17" s="26"/>
      <c r="AE17" s="26"/>
      <c r="AF17" s="27">
        <f>SUM(AB17*5,AC17,AD17,AE17*-10)</f>
        <v>0</v>
      </c>
      <c r="AG17" s="30">
        <f t="shared" si="4"/>
        <v>44</v>
      </c>
      <c r="AH17" s="31">
        <f t="shared" si="5"/>
        <v>297</v>
      </c>
      <c r="AI17" s="51"/>
    </row>
    <row r="18" spans="1:35" ht="18.75" customHeight="1">
      <c r="A18" s="5">
        <v>12</v>
      </c>
      <c r="B18" s="49" t="s">
        <v>39</v>
      </c>
      <c r="C18" s="50" t="s">
        <v>18</v>
      </c>
      <c r="D18" s="25">
        <v>8</v>
      </c>
      <c r="E18" s="26">
        <v>13</v>
      </c>
      <c r="F18" s="26">
        <v>9</v>
      </c>
      <c r="G18" s="26"/>
      <c r="H18" s="26">
        <v>1</v>
      </c>
      <c r="I18" s="27">
        <f t="shared" si="0"/>
        <v>52</v>
      </c>
      <c r="J18" s="25">
        <v>10</v>
      </c>
      <c r="K18" s="26">
        <v>17</v>
      </c>
      <c r="L18" s="26">
        <v>13</v>
      </c>
      <c r="M18" s="26"/>
      <c r="N18" s="26"/>
      <c r="O18" s="27">
        <f t="shared" si="1"/>
        <v>80</v>
      </c>
      <c r="P18" s="25">
        <v>8</v>
      </c>
      <c r="Q18" s="26">
        <v>15</v>
      </c>
      <c r="R18" s="26">
        <v>13</v>
      </c>
      <c r="S18" s="26"/>
      <c r="T18" s="26"/>
      <c r="U18" s="27">
        <f t="shared" si="2"/>
        <v>68</v>
      </c>
      <c r="V18" s="25">
        <v>10</v>
      </c>
      <c r="W18" s="26">
        <v>19</v>
      </c>
      <c r="X18" s="26">
        <v>14</v>
      </c>
      <c r="Y18" s="26"/>
      <c r="Z18" s="26"/>
      <c r="AA18" s="27">
        <f t="shared" si="3"/>
        <v>83</v>
      </c>
      <c r="AB18" s="25"/>
      <c r="AC18" s="26"/>
      <c r="AD18" s="26"/>
      <c r="AE18" s="26"/>
      <c r="AF18" s="27"/>
      <c r="AG18" s="30">
        <f t="shared" si="4"/>
        <v>49</v>
      </c>
      <c r="AH18" s="31">
        <f t="shared" si="5"/>
        <v>283</v>
      </c>
      <c r="AI18" s="51"/>
    </row>
    <row r="19" spans="1:35" ht="18.75" customHeight="1">
      <c r="A19" s="5">
        <v>13</v>
      </c>
      <c r="B19" s="49" t="s">
        <v>34</v>
      </c>
      <c r="C19" s="50" t="s">
        <v>30</v>
      </c>
      <c r="D19" s="41">
        <v>7</v>
      </c>
      <c r="E19" s="42">
        <v>13</v>
      </c>
      <c r="F19" s="42">
        <v>6</v>
      </c>
      <c r="G19" s="42"/>
      <c r="H19" s="42"/>
      <c r="I19" s="27">
        <f t="shared" si="0"/>
        <v>54</v>
      </c>
      <c r="J19" s="41">
        <v>9</v>
      </c>
      <c r="K19" s="42">
        <v>14</v>
      </c>
      <c r="L19" s="42">
        <v>7</v>
      </c>
      <c r="M19" s="42"/>
      <c r="N19" s="42"/>
      <c r="O19" s="27">
        <f t="shared" si="1"/>
        <v>66</v>
      </c>
      <c r="P19" s="41">
        <v>10</v>
      </c>
      <c r="Q19" s="42">
        <v>17</v>
      </c>
      <c r="R19" s="42">
        <v>15</v>
      </c>
      <c r="S19" s="42"/>
      <c r="T19" s="42"/>
      <c r="U19" s="27">
        <f t="shared" si="2"/>
        <v>82</v>
      </c>
      <c r="V19" s="41">
        <v>9</v>
      </c>
      <c r="W19" s="42">
        <v>17</v>
      </c>
      <c r="X19" s="42">
        <v>8</v>
      </c>
      <c r="Y19" s="42"/>
      <c r="Z19" s="42"/>
      <c r="AA19" s="27">
        <f t="shared" si="3"/>
        <v>70</v>
      </c>
      <c r="AB19" s="25"/>
      <c r="AC19" s="26"/>
      <c r="AD19" s="26"/>
      <c r="AE19" s="26"/>
      <c r="AF19" s="27">
        <f>SUM(AB19*5,AC19,AD19,AE19*-10)</f>
        <v>0</v>
      </c>
      <c r="AG19" s="30">
        <f t="shared" si="4"/>
        <v>36</v>
      </c>
      <c r="AH19" s="31">
        <f t="shared" si="5"/>
        <v>272</v>
      </c>
      <c r="AI19" s="51"/>
    </row>
    <row r="20" spans="1:35" ht="18.75" customHeight="1">
      <c r="A20" s="5">
        <v>14</v>
      </c>
      <c r="B20" s="49" t="s">
        <v>46</v>
      </c>
      <c r="C20" s="50" t="s">
        <v>18</v>
      </c>
      <c r="D20" s="25">
        <v>7</v>
      </c>
      <c r="E20" s="26">
        <v>13</v>
      </c>
      <c r="F20" s="26">
        <v>11</v>
      </c>
      <c r="G20" s="26"/>
      <c r="H20" s="26"/>
      <c r="I20" s="27">
        <f t="shared" si="0"/>
        <v>59</v>
      </c>
      <c r="J20" s="25">
        <v>10</v>
      </c>
      <c r="K20" s="26">
        <v>17</v>
      </c>
      <c r="L20" s="26">
        <v>9</v>
      </c>
      <c r="M20" s="26"/>
      <c r="N20" s="26">
        <v>1</v>
      </c>
      <c r="O20" s="27">
        <f t="shared" si="1"/>
        <v>66</v>
      </c>
      <c r="P20" s="25">
        <v>9</v>
      </c>
      <c r="Q20" s="26">
        <v>14</v>
      </c>
      <c r="R20" s="26">
        <v>9</v>
      </c>
      <c r="S20" s="26"/>
      <c r="T20" s="26"/>
      <c r="U20" s="27">
        <f t="shared" si="2"/>
        <v>68</v>
      </c>
      <c r="V20" s="25">
        <v>10</v>
      </c>
      <c r="W20" s="26">
        <v>18</v>
      </c>
      <c r="X20" s="26">
        <v>9</v>
      </c>
      <c r="Y20" s="26"/>
      <c r="Z20" s="26"/>
      <c r="AA20" s="27">
        <f t="shared" si="3"/>
        <v>77</v>
      </c>
      <c r="AB20" s="25"/>
      <c r="AC20" s="26"/>
      <c r="AD20" s="26"/>
      <c r="AE20" s="26"/>
      <c r="AF20" s="27"/>
      <c r="AG20" s="30">
        <f t="shared" si="4"/>
        <v>38</v>
      </c>
      <c r="AH20" s="31">
        <f t="shared" si="5"/>
        <v>270</v>
      </c>
      <c r="AI20" s="51"/>
    </row>
    <row r="21" spans="1:35" s="28" customFormat="1" ht="18.75" customHeight="1" thickBot="1">
      <c r="A21" s="5">
        <v>15</v>
      </c>
      <c r="B21" s="49" t="s">
        <v>47</v>
      </c>
      <c r="C21" s="50" t="s">
        <v>30</v>
      </c>
      <c r="D21" s="25">
        <v>8</v>
      </c>
      <c r="E21" s="26">
        <v>15</v>
      </c>
      <c r="F21" s="26">
        <v>9</v>
      </c>
      <c r="G21" s="26"/>
      <c r="H21" s="26">
        <v>1</v>
      </c>
      <c r="I21" s="27">
        <f t="shared" si="0"/>
        <v>54</v>
      </c>
      <c r="J21" s="25">
        <v>9</v>
      </c>
      <c r="K21" s="26">
        <v>13</v>
      </c>
      <c r="L21" s="26">
        <v>11</v>
      </c>
      <c r="M21" s="26"/>
      <c r="N21" s="26"/>
      <c r="O21" s="27">
        <f t="shared" si="1"/>
        <v>69</v>
      </c>
      <c r="P21" s="25">
        <v>7</v>
      </c>
      <c r="Q21" s="26">
        <v>12</v>
      </c>
      <c r="R21" s="26">
        <v>7</v>
      </c>
      <c r="S21" s="26"/>
      <c r="T21" s="26">
        <v>1</v>
      </c>
      <c r="U21" s="27">
        <f t="shared" si="2"/>
        <v>44</v>
      </c>
      <c r="V21" s="25">
        <v>7</v>
      </c>
      <c r="W21" s="26">
        <v>10</v>
      </c>
      <c r="X21" s="26">
        <v>8</v>
      </c>
      <c r="Y21" s="26"/>
      <c r="Z21" s="26"/>
      <c r="AA21" s="27">
        <f t="shared" si="3"/>
        <v>53</v>
      </c>
      <c r="AB21" s="25"/>
      <c r="AC21" s="26"/>
      <c r="AD21" s="26"/>
      <c r="AE21" s="26"/>
      <c r="AF21" s="27"/>
      <c r="AG21" s="30">
        <f t="shared" si="4"/>
        <v>35</v>
      </c>
      <c r="AH21" s="31">
        <f t="shared" si="5"/>
        <v>220</v>
      </c>
      <c r="AI21" s="51"/>
    </row>
    <row r="22" spans="1:35" s="28" customFormat="1" ht="13.5" customHeight="1" thickBot="1">
      <c r="A22" s="85" t="s">
        <v>3</v>
      </c>
      <c r="B22" s="86"/>
      <c r="C22" s="45"/>
      <c r="D22" s="16">
        <v>10</v>
      </c>
      <c r="E22" s="17">
        <v>20</v>
      </c>
      <c r="F22" s="24">
        <f>E22</f>
        <v>20</v>
      </c>
      <c r="G22" s="36"/>
      <c r="H22" s="21"/>
      <c r="I22" s="15">
        <f>SUM(D22*5,E22,F22,G22*-7,H22*-10)</f>
        <v>90</v>
      </c>
      <c r="J22" s="1">
        <v>10</v>
      </c>
      <c r="K22" s="18">
        <v>20</v>
      </c>
      <c r="L22" s="24">
        <f>K22</f>
        <v>20</v>
      </c>
      <c r="M22" s="36"/>
      <c r="N22" s="22"/>
      <c r="O22" s="15">
        <f t="shared" si="1"/>
        <v>90</v>
      </c>
      <c r="P22" s="1">
        <v>10</v>
      </c>
      <c r="Q22" s="18">
        <v>20</v>
      </c>
      <c r="R22" s="24">
        <f>Q22</f>
        <v>20</v>
      </c>
      <c r="S22" s="24"/>
      <c r="T22" s="19"/>
      <c r="U22" s="23">
        <f t="shared" si="2"/>
        <v>90</v>
      </c>
      <c r="V22" s="1">
        <v>10</v>
      </c>
      <c r="W22" s="18">
        <v>20</v>
      </c>
      <c r="X22" s="24">
        <f>W22</f>
        <v>20</v>
      </c>
      <c r="Y22" s="24"/>
      <c r="Z22" s="19"/>
      <c r="AA22" s="23">
        <f t="shared" si="3"/>
        <v>90</v>
      </c>
      <c r="AB22" s="1">
        <v>0</v>
      </c>
      <c r="AC22" s="18">
        <v>0</v>
      </c>
      <c r="AD22" s="24">
        <f>AC22</f>
        <v>0</v>
      </c>
      <c r="AE22" s="19"/>
      <c r="AF22" s="23">
        <f>SUM(AB22*5+AC22*2)</f>
        <v>0</v>
      </c>
      <c r="AG22" s="20"/>
      <c r="AH22" s="15">
        <f>SUM(I22,O22,U22,AA22)</f>
        <v>360</v>
      </c>
      <c r="AI22" s="51"/>
    </row>
    <row r="23" spans="1:35" s="28" customFormat="1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51"/>
    </row>
    <row r="24" spans="1:34" ht="66.75" customHeight="1">
      <c r="A24" s="4"/>
      <c r="B24" s="63" t="s">
        <v>16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3"/>
    </row>
    <row r="25" spans="1:34" ht="27.75" customHeight="1">
      <c r="A25" s="61" t="s">
        <v>36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</row>
    <row r="28" ht="12.75">
      <c r="A28" s="28" t="s">
        <v>7</v>
      </c>
    </row>
    <row r="29" spans="1:3" ht="12.75">
      <c r="A29" s="53" t="s">
        <v>48</v>
      </c>
      <c r="B29" s="14" t="s">
        <v>49</v>
      </c>
      <c r="C29" s="14"/>
    </row>
    <row r="30" spans="1:3" ht="12.75">
      <c r="A30" s="51"/>
      <c r="B30" s="14"/>
      <c r="C30" s="14"/>
    </row>
    <row r="31" spans="1:2" ht="12.75">
      <c r="A31" s="6"/>
      <c r="B31" s="14"/>
    </row>
    <row r="32" spans="1:3" ht="12.75">
      <c r="A32" s="6"/>
      <c r="B32" s="14"/>
      <c r="C32" s="43"/>
    </row>
    <row r="36" spans="2:4" ht="12.75">
      <c r="B36" s="29" t="s">
        <v>8</v>
      </c>
      <c r="C36" s="29"/>
      <c r="D36" t="s">
        <v>19</v>
      </c>
    </row>
    <row r="37" ht="12.75">
      <c r="D37" t="s">
        <v>12</v>
      </c>
    </row>
    <row r="38" ht="12.75">
      <c r="D38" t="s">
        <v>9</v>
      </c>
    </row>
    <row r="39" ht="12.75">
      <c r="D39" t="s">
        <v>10</v>
      </c>
    </row>
    <row r="40" ht="12.75">
      <c r="D40" t="s">
        <v>11</v>
      </c>
    </row>
  </sheetData>
  <sheetProtection/>
  <mergeCells count="19">
    <mergeCell ref="A26:AH26"/>
    <mergeCell ref="A1:AH1"/>
    <mergeCell ref="A2:AH2"/>
    <mergeCell ref="AH5:AH6"/>
    <mergeCell ref="J5:O5"/>
    <mergeCell ref="D5:I5"/>
    <mergeCell ref="A22:B22"/>
    <mergeCell ref="AB6:AE6"/>
    <mergeCell ref="AB5:AF5"/>
    <mergeCell ref="P5:U5"/>
    <mergeCell ref="P6:T6"/>
    <mergeCell ref="V5:AA5"/>
    <mergeCell ref="V6:Z6"/>
    <mergeCell ref="A25:AH25"/>
    <mergeCell ref="B24:AG24"/>
    <mergeCell ref="D6:F6"/>
    <mergeCell ref="AG5:AG6"/>
    <mergeCell ref="J6:L6"/>
    <mergeCell ref="A5:B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6" bestFit="1" customWidth="1"/>
    <col min="3" max="3" width="6.421875" style="6" bestFit="1" customWidth="1"/>
    <col min="4" max="4" width="5.8515625" style="6" bestFit="1" customWidth="1"/>
    <col min="5" max="5" width="5.57421875" style="6" bestFit="1" customWidth="1"/>
    <col min="6" max="6" width="4.57421875" style="11" bestFit="1" customWidth="1"/>
    <col min="7" max="7" width="6.57421875" style="6" bestFit="1" customWidth="1"/>
  </cols>
  <sheetData>
    <row r="1" spans="1:7" ht="12.75">
      <c r="A1" s="7"/>
      <c r="B1" s="8"/>
      <c r="C1" s="12"/>
      <c r="D1" s="8"/>
      <c r="E1" s="8"/>
      <c r="F1" s="10"/>
      <c r="G1" s="9"/>
    </row>
    <row r="2" spans="1:7" ht="12.75">
      <c r="A2" s="14"/>
      <c r="C2" s="13"/>
      <c r="E2" s="11"/>
      <c r="G2" s="11"/>
    </row>
    <row r="3" spans="1:7" ht="12.75">
      <c r="A3" s="14"/>
      <c r="C3" s="13"/>
      <c r="E3" s="11"/>
      <c r="G3" s="11"/>
    </row>
    <row r="4" spans="1:7" ht="12.75">
      <c r="A4" s="14"/>
      <c r="C4" s="13"/>
      <c r="E4" s="11"/>
      <c r="G4" s="11"/>
    </row>
    <row r="5" spans="1:7" ht="12.75">
      <c r="A5" s="14"/>
      <c r="C5" s="13"/>
      <c r="E5" s="11"/>
      <c r="G5" s="11"/>
    </row>
    <row r="6" spans="1:7" ht="12.75">
      <c r="A6" s="14"/>
      <c r="C6" s="13"/>
      <c r="E6" s="11"/>
      <c r="G6" s="11"/>
    </row>
    <row r="7" spans="1:7" ht="12.75">
      <c r="A7" s="14"/>
      <c r="C7" s="13"/>
      <c r="E7" s="11"/>
      <c r="G7" s="11"/>
    </row>
    <row r="8" spans="1:7" ht="12.75">
      <c r="A8" s="14"/>
      <c r="C8" s="13"/>
      <c r="E8" s="11"/>
      <c r="G8" s="11"/>
    </row>
    <row r="9" spans="1:7" ht="12.75">
      <c r="A9" s="14"/>
      <c r="C9" s="13"/>
      <c r="E9" s="11"/>
      <c r="G9" s="11"/>
    </row>
    <row r="10" spans="1:7" ht="12.75">
      <c r="A10" s="14"/>
      <c r="C10" s="13"/>
      <c r="E10" s="11"/>
      <c r="G10" s="11"/>
    </row>
    <row r="11" spans="1:7" ht="12.75">
      <c r="A11" s="14"/>
      <c r="C11" s="13"/>
      <c r="E11" s="11"/>
      <c r="G11" s="11"/>
    </row>
    <row r="12" spans="1:7" ht="12.75">
      <c r="A12" s="14"/>
      <c r="C12" s="13"/>
      <c r="E12" s="11"/>
      <c r="G12" s="11"/>
    </row>
    <row r="13" spans="1:7" ht="12.75">
      <c r="A13" s="14"/>
      <c r="C13" s="13"/>
      <c r="E13" s="11"/>
      <c r="G13" s="11"/>
    </row>
    <row r="14" spans="1:7" ht="12.75">
      <c r="A14" s="14"/>
      <c r="C14" s="13"/>
      <c r="E14" s="11"/>
      <c r="G14" s="11"/>
    </row>
    <row r="15" spans="1:7" ht="12.75">
      <c r="A15" s="14"/>
      <c r="C15" s="13"/>
      <c r="E15" s="11"/>
      <c r="G15" s="11"/>
    </row>
    <row r="16" spans="3:7" ht="12.75">
      <c r="C16" s="13"/>
      <c r="E16" s="11"/>
      <c r="G1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jroeneid</cp:lastModifiedBy>
  <cp:lastPrinted>2016-04-06T14:34:01Z</cp:lastPrinted>
  <dcterms:created xsi:type="dcterms:W3CDTF">2005-02-19T23:37:23Z</dcterms:created>
  <dcterms:modified xsi:type="dcterms:W3CDTF">2016-04-06T14:35:15Z</dcterms:modified>
  <cp:category/>
  <cp:version/>
  <cp:contentType/>
  <cp:contentStatus/>
</cp:coreProperties>
</file>